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88" windowWidth="22056" windowHeight="9732"/>
  </bookViews>
  <sheets>
    <sheet name="диспан2022" sheetId="1" r:id="rId1"/>
    <sheet name="Улубл " sheetId="2" r:id="rId2"/>
  </sheets>
  <externalReferences>
    <externalReference r:id="rId3"/>
    <externalReference r:id="rId4"/>
  </externalReferences>
  <definedNames>
    <definedName name="_xlnm._FilterDatabase" localSheetId="0" hidden="1">диспан2022!$A$7:$P$7</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 localSheetId="1">#REF!</definedName>
    <definedName name="_xlnm.Database">#REF!</definedName>
    <definedName name="блок" localSheetId="0">'[2]1D_Gorin'!#REF!</definedName>
    <definedName name="блок" localSheetId="1">'[2]1D_Gorin'!#REF!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диспан2022!$6:$7</definedName>
    <definedName name="_xlnm.Print_Titles" localSheetId="1">'Улубл '!$6:$7</definedName>
    <definedName name="_xlnm.Print_Area" localSheetId="0">диспан2022!$A$1:$G$215</definedName>
    <definedName name="_xlnm.Print_Area" localSheetId="1">'Улубл '!$A$1:$H$22</definedName>
  </definedNames>
  <calcPr calcId="145621"/>
</workbook>
</file>

<file path=xl/calcChain.xml><?xml version="1.0" encoding="utf-8"?>
<calcChain xmlns="http://schemas.openxmlformats.org/spreadsheetml/2006/main">
  <c r="D11" i="2" l="1"/>
  <c r="F11" i="2" s="1"/>
  <c r="H22" i="2"/>
  <c r="G22" i="2"/>
  <c r="F22" i="2"/>
  <c r="E22" i="2"/>
  <c r="H21" i="2"/>
  <c r="G21" i="2"/>
  <c r="F21" i="2"/>
  <c r="E21" i="2"/>
  <c r="H20" i="2"/>
  <c r="G20" i="2"/>
  <c r="F20" i="2"/>
  <c r="E20" i="2"/>
  <c r="H18" i="2"/>
  <c r="G18" i="2"/>
  <c r="F18" i="2"/>
  <c r="E18" i="2"/>
  <c r="H17" i="2"/>
  <c r="G17" i="2"/>
  <c r="F17" i="2"/>
  <c r="E17" i="2"/>
  <c r="H15" i="2"/>
  <c r="G15" i="2"/>
  <c r="F15" i="2"/>
  <c r="E15" i="2"/>
  <c r="H14" i="2"/>
  <c r="G14" i="2"/>
  <c r="F14" i="2"/>
  <c r="E14" i="2"/>
  <c r="H13" i="2"/>
  <c r="G13" i="2"/>
  <c r="F13" i="2"/>
  <c r="E13" i="2"/>
  <c r="H12" i="2"/>
  <c r="G12" i="2"/>
  <c r="F12" i="2"/>
  <c r="E12" i="2"/>
  <c r="G11" i="2" l="1"/>
  <c r="E11" i="2"/>
  <c r="H11" i="2"/>
  <c r="G215" i="1"/>
  <c r="D214" i="1"/>
  <c r="G214" i="1"/>
  <c r="E213" i="1"/>
  <c r="D213" i="1"/>
  <c r="G213" i="1"/>
  <c r="F212" i="1"/>
  <c r="E212" i="1"/>
  <c r="D212" i="1"/>
  <c r="G212" i="1"/>
  <c r="G211" i="1"/>
  <c r="D210" i="1"/>
  <c r="G210" i="1"/>
  <c r="E209" i="1"/>
  <c r="D209" i="1"/>
  <c r="G209" i="1"/>
  <c r="F208" i="1"/>
  <c r="E208" i="1"/>
  <c r="D208" i="1"/>
  <c r="G208" i="1"/>
  <c r="G207" i="1"/>
  <c r="D206" i="1"/>
  <c r="G206" i="1"/>
  <c r="E205" i="1"/>
  <c r="D205" i="1"/>
  <c r="G205" i="1"/>
  <c r="F204" i="1"/>
  <c r="E204" i="1"/>
  <c r="D204" i="1"/>
  <c r="G203" i="1"/>
  <c r="D202" i="1"/>
  <c r="G202" i="1"/>
  <c r="E201" i="1"/>
  <c r="D201" i="1"/>
  <c r="G201" i="1"/>
  <c r="F200" i="1"/>
  <c r="E200" i="1"/>
  <c r="D200" i="1"/>
  <c r="G199" i="1"/>
  <c r="D198" i="1"/>
  <c r="G198" i="1"/>
  <c r="E197" i="1"/>
  <c r="D197" i="1"/>
  <c r="G197" i="1"/>
  <c r="F196" i="1"/>
  <c r="E196" i="1"/>
  <c r="D196" i="1"/>
  <c r="G195" i="1"/>
  <c r="D194" i="1"/>
  <c r="G194" i="1"/>
  <c r="E193" i="1"/>
  <c r="D193" i="1"/>
  <c r="G193" i="1"/>
  <c r="F192" i="1"/>
  <c r="E192" i="1"/>
  <c r="D192" i="1"/>
  <c r="G191" i="1"/>
  <c r="D190" i="1"/>
  <c r="G190" i="1"/>
  <c r="E189" i="1"/>
  <c r="D189" i="1"/>
  <c r="G189" i="1"/>
  <c r="F188" i="1"/>
  <c r="E188" i="1"/>
  <c r="D188" i="1"/>
  <c r="G187" i="1"/>
  <c r="D186" i="1"/>
  <c r="G186" i="1"/>
  <c r="E184" i="1"/>
  <c r="D184" i="1"/>
  <c r="G184" i="1"/>
  <c r="F183" i="1"/>
  <c r="E183" i="1"/>
  <c r="D183" i="1"/>
  <c r="G182" i="1"/>
  <c r="D181" i="1"/>
  <c r="G181" i="1"/>
  <c r="E180" i="1"/>
  <c r="D180" i="1"/>
  <c r="G180" i="1"/>
  <c r="F179" i="1"/>
  <c r="E179" i="1"/>
  <c r="D179" i="1"/>
  <c r="G178" i="1"/>
  <c r="D177" i="1"/>
  <c r="G177" i="1"/>
  <c r="E176" i="1"/>
  <c r="D176" i="1"/>
  <c r="G176" i="1"/>
  <c r="F175" i="1"/>
  <c r="E175" i="1"/>
  <c r="D175" i="1"/>
  <c r="G174" i="1"/>
  <c r="D173" i="1"/>
  <c r="G173" i="1"/>
  <c r="E172" i="1"/>
  <c r="D172" i="1"/>
  <c r="G172" i="1"/>
  <c r="F171" i="1"/>
  <c r="E171" i="1"/>
  <c r="D171" i="1"/>
  <c r="G170" i="1"/>
  <c r="D169" i="1"/>
  <c r="G169" i="1"/>
  <c r="E168" i="1"/>
  <c r="D168" i="1"/>
  <c r="G168" i="1"/>
  <c r="F167" i="1"/>
  <c r="E167" i="1"/>
  <c r="D167" i="1"/>
  <c r="G166" i="1"/>
  <c r="D165" i="1"/>
  <c r="G165" i="1"/>
  <c r="E164" i="1"/>
  <c r="D164" i="1"/>
  <c r="G164" i="1"/>
  <c r="F163" i="1"/>
  <c r="E163" i="1"/>
  <c r="D163" i="1"/>
  <c r="G162" i="1"/>
  <c r="D161" i="1"/>
  <c r="G161" i="1"/>
  <c r="E160" i="1"/>
  <c r="D160" i="1"/>
  <c r="G160" i="1"/>
  <c r="F159" i="1"/>
  <c r="E159" i="1"/>
  <c r="D159" i="1"/>
  <c r="G158" i="1"/>
  <c r="D157" i="1"/>
  <c r="G157" i="1"/>
  <c r="E156" i="1"/>
  <c r="D156" i="1"/>
  <c r="G156" i="1"/>
  <c r="F155" i="1"/>
  <c r="E155" i="1"/>
  <c r="D155" i="1"/>
  <c r="G153" i="1"/>
  <c r="D152" i="1"/>
  <c r="G152" i="1"/>
  <c r="E151" i="1"/>
  <c r="D151" i="1"/>
  <c r="G151" i="1"/>
  <c r="F150" i="1"/>
  <c r="E150" i="1"/>
  <c r="D150" i="1"/>
  <c r="G149" i="1"/>
  <c r="D148" i="1"/>
  <c r="G148" i="1"/>
  <c r="E147" i="1"/>
  <c r="D147" i="1"/>
  <c r="G147" i="1"/>
  <c r="F146" i="1"/>
  <c r="E146" i="1"/>
  <c r="D146" i="1"/>
  <c r="G145" i="1"/>
  <c r="D144" i="1"/>
  <c r="G144" i="1"/>
  <c r="E143" i="1"/>
  <c r="D143" i="1"/>
  <c r="G143" i="1"/>
  <c r="F142" i="1"/>
  <c r="E142" i="1"/>
  <c r="D142" i="1"/>
  <c r="E138" i="1"/>
  <c r="D138" i="1"/>
  <c r="G138" i="1"/>
  <c r="F137" i="1"/>
  <c r="E137" i="1"/>
  <c r="D137" i="1"/>
  <c r="G135" i="1"/>
  <c r="D135" i="1"/>
  <c r="E134" i="1"/>
  <c r="D134" i="1"/>
  <c r="G134" i="1"/>
  <c r="F133" i="1"/>
  <c r="E133" i="1"/>
  <c r="D133" i="1"/>
  <c r="G132" i="1"/>
  <c r="G131" i="1"/>
  <c r="D131" i="1"/>
  <c r="E130" i="1"/>
  <c r="D130" i="1"/>
  <c r="G130" i="1"/>
  <c r="F129" i="1"/>
  <c r="E129" i="1"/>
  <c r="D129" i="1"/>
  <c r="G127" i="1"/>
  <c r="G126" i="1"/>
  <c r="D126" i="1"/>
  <c r="F125" i="1"/>
  <c r="E125" i="1"/>
  <c r="D125" i="1"/>
  <c r="G125" i="1"/>
  <c r="F124" i="1"/>
  <c r="E124" i="1"/>
  <c r="D124" i="1"/>
  <c r="F123" i="1"/>
  <c r="E123" i="1"/>
  <c r="F122" i="1"/>
  <c r="E121" i="1"/>
  <c r="D121" i="1"/>
  <c r="G121" i="1"/>
  <c r="F120" i="1"/>
  <c r="E120" i="1"/>
  <c r="D120" i="1"/>
  <c r="F119" i="1"/>
  <c r="E119" i="1"/>
  <c r="F118" i="1"/>
  <c r="E117" i="1"/>
  <c r="D117" i="1"/>
  <c r="G117" i="1"/>
  <c r="F116" i="1"/>
  <c r="E116" i="1"/>
  <c r="D116" i="1"/>
  <c r="F114" i="1"/>
  <c r="E114" i="1"/>
  <c r="F113" i="1"/>
  <c r="E112" i="1"/>
  <c r="D112" i="1"/>
  <c r="G112" i="1"/>
  <c r="F111" i="1"/>
  <c r="E111" i="1"/>
  <c r="D111" i="1"/>
  <c r="F109" i="1"/>
  <c r="E109" i="1"/>
  <c r="F108" i="1"/>
  <c r="E107" i="1"/>
  <c r="D107" i="1"/>
  <c r="G107" i="1"/>
  <c r="F106" i="1"/>
  <c r="E106" i="1"/>
  <c r="D106" i="1"/>
  <c r="G106" i="1"/>
  <c r="F105" i="1"/>
  <c r="E105" i="1"/>
  <c r="F104" i="1"/>
  <c r="E103" i="1"/>
  <c r="D103" i="1"/>
  <c r="G103" i="1"/>
  <c r="F102" i="1"/>
  <c r="E102" i="1"/>
  <c r="D102" i="1"/>
  <c r="G102" i="1"/>
  <c r="F101" i="1"/>
  <c r="E101" i="1"/>
  <c r="F100" i="1"/>
  <c r="E99" i="1"/>
  <c r="D99" i="1"/>
  <c r="G99" i="1"/>
  <c r="F98" i="1"/>
  <c r="E98" i="1"/>
  <c r="D98" i="1"/>
  <c r="G98" i="1"/>
  <c r="F97" i="1"/>
  <c r="E97" i="1"/>
  <c r="F96" i="1"/>
  <c r="E95" i="1"/>
  <c r="D95" i="1"/>
  <c r="G95" i="1"/>
  <c r="F94" i="1"/>
  <c r="E94" i="1"/>
  <c r="D94" i="1"/>
  <c r="G94" i="1"/>
  <c r="F93" i="1"/>
  <c r="E93" i="1"/>
  <c r="F92" i="1"/>
  <c r="E91" i="1"/>
  <c r="D91" i="1"/>
  <c r="G91" i="1"/>
  <c r="F90" i="1"/>
  <c r="E90" i="1"/>
  <c r="D90" i="1"/>
  <c r="G90" i="1"/>
  <c r="F89" i="1"/>
  <c r="E89" i="1"/>
  <c r="F88" i="1"/>
  <c r="E87" i="1"/>
  <c r="D87" i="1"/>
  <c r="G87" i="1"/>
  <c r="F86" i="1"/>
  <c r="E86" i="1"/>
  <c r="D86" i="1"/>
  <c r="G86" i="1"/>
  <c r="F85" i="1"/>
  <c r="E85" i="1"/>
  <c r="F84" i="1"/>
  <c r="E83" i="1"/>
  <c r="D83" i="1"/>
  <c r="G83" i="1"/>
  <c r="F82" i="1"/>
  <c r="E82" i="1"/>
  <c r="D82" i="1"/>
  <c r="G82" i="1"/>
  <c r="F81" i="1"/>
  <c r="E81" i="1"/>
  <c r="F80" i="1"/>
  <c r="E79" i="1"/>
  <c r="D79" i="1"/>
  <c r="G79" i="1"/>
  <c r="F77" i="1"/>
  <c r="E77" i="1"/>
  <c r="D77" i="1"/>
  <c r="G77" i="1"/>
  <c r="F76" i="1"/>
  <c r="E76" i="1"/>
  <c r="F75" i="1"/>
  <c r="E74" i="1"/>
  <c r="D74" i="1"/>
  <c r="G74" i="1"/>
  <c r="F73" i="1"/>
  <c r="E73" i="1"/>
  <c r="D73" i="1"/>
  <c r="G73" i="1"/>
  <c r="F72" i="1"/>
  <c r="E72" i="1"/>
  <c r="F71" i="1"/>
  <c r="E70" i="1"/>
  <c r="D70" i="1"/>
  <c r="G70" i="1"/>
  <c r="F69" i="1"/>
  <c r="E69" i="1"/>
  <c r="D69" i="1"/>
  <c r="G69" i="1"/>
  <c r="F68" i="1"/>
  <c r="E68" i="1"/>
  <c r="F67" i="1"/>
  <c r="E66" i="1"/>
  <c r="D66" i="1"/>
  <c r="G66" i="1"/>
  <c r="F65" i="1"/>
  <c r="E65" i="1"/>
  <c r="D65" i="1"/>
  <c r="G65" i="1"/>
  <c r="F64" i="1"/>
  <c r="E64" i="1"/>
  <c r="G63" i="1"/>
  <c r="E62" i="1"/>
  <c r="D62" i="1"/>
  <c r="G62" i="1"/>
  <c r="F61" i="1"/>
  <c r="E61" i="1"/>
  <c r="D61" i="1"/>
  <c r="G61" i="1"/>
  <c r="F60" i="1"/>
  <c r="E60" i="1"/>
  <c r="E58" i="1"/>
  <c r="D58" i="1"/>
  <c r="G58" i="1"/>
  <c r="F57" i="1"/>
  <c r="E57" i="1"/>
  <c r="D57" i="1"/>
  <c r="G57" i="1"/>
  <c r="F56" i="1"/>
  <c r="E56" i="1"/>
  <c r="G55" i="1"/>
  <c r="E54" i="1"/>
  <c r="D54" i="1"/>
  <c r="G54" i="1"/>
  <c r="F53" i="1"/>
  <c r="E53" i="1"/>
  <c r="D53" i="1"/>
  <c r="G53" i="1"/>
  <c r="F52" i="1"/>
  <c r="G51" i="1"/>
  <c r="E50" i="1"/>
  <c r="D50" i="1"/>
  <c r="G50" i="1"/>
  <c r="F49" i="1"/>
  <c r="E49" i="1"/>
  <c r="D49" i="1"/>
  <c r="G49" i="1"/>
  <c r="G48" i="1"/>
  <c r="F48" i="1"/>
  <c r="D47" i="1"/>
  <c r="E45" i="1"/>
  <c r="D45" i="1"/>
  <c r="G45" i="1"/>
  <c r="F44" i="1"/>
  <c r="E44" i="1"/>
  <c r="D44" i="1"/>
  <c r="G44" i="1"/>
  <c r="G43" i="1"/>
  <c r="F43" i="1"/>
  <c r="G42" i="1"/>
  <c r="D42" i="1"/>
  <c r="E41" i="1"/>
  <c r="D41" i="1"/>
  <c r="G41" i="1"/>
  <c r="F40" i="1"/>
  <c r="E40" i="1"/>
  <c r="D40" i="1"/>
  <c r="G40" i="1"/>
  <c r="E39" i="1"/>
  <c r="D39" i="1"/>
  <c r="F38" i="1"/>
  <c r="E38" i="1"/>
  <c r="D38" i="1"/>
  <c r="G38" i="1"/>
  <c r="F37" i="1"/>
  <c r="E37" i="1"/>
  <c r="G37" i="1"/>
  <c r="D36" i="1"/>
  <c r="D35" i="1"/>
  <c r="E35" i="1"/>
  <c r="F34" i="1"/>
  <c r="E34" i="1"/>
  <c r="D34" i="1"/>
  <c r="G34" i="1"/>
  <c r="F33" i="1"/>
  <c r="E33" i="1"/>
  <c r="G33" i="1"/>
  <c r="D32" i="1"/>
  <c r="D31" i="1"/>
  <c r="E31" i="1"/>
  <c r="F30" i="1"/>
  <c r="E30" i="1"/>
  <c r="D30" i="1"/>
  <c r="G30" i="1"/>
  <c r="F29" i="1"/>
  <c r="E29" i="1"/>
  <c r="G29" i="1"/>
  <c r="D28" i="1"/>
  <c r="D27" i="1"/>
  <c r="E27" i="1"/>
  <c r="F26" i="1"/>
  <c r="E26" i="1"/>
  <c r="D26" i="1"/>
  <c r="G26" i="1"/>
  <c r="F25" i="1"/>
  <c r="E25" i="1"/>
  <c r="G25" i="1"/>
  <c r="D24" i="1"/>
  <c r="D23" i="1"/>
  <c r="E23" i="1"/>
  <c r="F22" i="1"/>
  <c r="E22" i="1"/>
  <c r="D22" i="1"/>
  <c r="G22" i="1"/>
  <c r="F21" i="1"/>
  <c r="E21" i="1"/>
  <c r="G21" i="1"/>
  <c r="D20" i="1"/>
  <c r="D19" i="1"/>
  <c r="E19" i="1"/>
  <c r="F18" i="1"/>
  <c r="E18" i="1"/>
  <c r="D18" i="1"/>
  <c r="G18" i="1"/>
  <c r="F17" i="1"/>
  <c r="E17" i="1"/>
  <c r="G17" i="1"/>
  <c r="D16" i="1"/>
  <c r="D15" i="1"/>
  <c r="E15" i="1"/>
  <c r="F13" i="1"/>
  <c r="E13" i="1"/>
  <c r="D13" i="1"/>
  <c r="G13" i="1"/>
  <c r="F11" i="1"/>
  <c r="E11" i="1"/>
  <c r="G11" i="1"/>
  <c r="D9" i="1"/>
  <c r="E9" i="1" l="1"/>
  <c r="D11" i="1"/>
  <c r="F15" i="1"/>
  <c r="E16" i="1"/>
  <c r="D17" i="1"/>
  <c r="F19" i="1"/>
  <c r="E20" i="1"/>
  <c r="D21" i="1"/>
  <c r="F23" i="1"/>
  <c r="E24" i="1"/>
  <c r="D25" i="1"/>
  <c r="F27" i="1"/>
  <c r="E28" i="1"/>
  <c r="D29" i="1"/>
  <c r="F31" i="1"/>
  <c r="E32" i="1"/>
  <c r="D33" i="1"/>
  <c r="F35" i="1"/>
  <c r="E36" i="1"/>
  <c r="D37" i="1"/>
  <c r="G39" i="1"/>
  <c r="F42" i="1"/>
  <c r="E42" i="1"/>
  <c r="E48" i="1"/>
  <c r="D48" i="1"/>
  <c r="F9" i="1"/>
  <c r="G15" i="1"/>
  <c r="F16" i="1"/>
  <c r="G19" i="1"/>
  <c r="F20" i="1"/>
  <c r="G23" i="1"/>
  <c r="F24" i="1"/>
  <c r="G27" i="1"/>
  <c r="F28" i="1"/>
  <c r="G31" i="1"/>
  <c r="F32" i="1"/>
  <c r="G35" i="1"/>
  <c r="F36" i="1"/>
  <c r="F47" i="1"/>
  <c r="E47" i="1"/>
  <c r="E52" i="1"/>
  <c r="D52" i="1"/>
  <c r="F63" i="1"/>
  <c r="E63" i="1"/>
  <c r="D63" i="1"/>
  <c r="G20" i="1"/>
  <c r="G24" i="1"/>
  <c r="G28" i="1"/>
  <c r="G32" i="1"/>
  <c r="G36" i="1"/>
  <c r="F51" i="1"/>
  <c r="E51" i="1"/>
  <c r="F59" i="1"/>
  <c r="E59" i="1"/>
  <c r="D59" i="1"/>
  <c r="G9" i="1"/>
  <c r="G16" i="1"/>
  <c r="F39" i="1"/>
  <c r="E43" i="1"/>
  <c r="D43" i="1"/>
  <c r="G47" i="1"/>
  <c r="D51" i="1"/>
  <c r="G52" i="1"/>
  <c r="F55" i="1"/>
  <c r="E55" i="1"/>
  <c r="D55" i="1"/>
  <c r="G59" i="1"/>
  <c r="G67" i="1"/>
  <c r="G71" i="1"/>
  <c r="G75" i="1"/>
  <c r="G80" i="1"/>
  <c r="G84" i="1"/>
  <c r="G88" i="1"/>
  <c r="G92" i="1"/>
  <c r="G96" i="1"/>
  <c r="G100" i="1"/>
  <c r="G104" i="1"/>
  <c r="G108" i="1"/>
  <c r="G113" i="1"/>
  <c r="G118" i="1"/>
  <c r="G122" i="1"/>
  <c r="E140" i="1"/>
  <c r="D140" i="1"/>
  <c r="G56" i="1"/>
  <c r="G60" i="1"/>
  <c r="G64" i="1"/>
  <c r="D67" i="1"/>
  <c r="G68" i="1"/>
  <c r="D71" i="1"/>
  <c r="G72" i="1"/>
  <c r="D75" i="1"/>
  <c r="G76" i="1"/>
  <c r="D80" i="1"/>
  <c r="G81" i="1"/>
  <c r="D84" i="1"/>
  <c r="G85" i="1"/>
  <c r="D88" i="1"/>
  <c r="G89" i="1"/>
  <c r="D92" i="1"/>
  <c r="G93" i="1"/>
  <c r="D96" i="1"/>
  <c r="G97" i="1"/>
  <c r="D100" i="1"/>
  <c r="G101" i="1"/>
  <c r="D104" i="1"/>
  <c r="G105" i="1"/>
  <c r="D108" i="1"/>
  <c r="G109" i="1"/>
  <c r="D113" i="1"/>
  <c r="G114" i="1"/>
  <c r="D118" i="1"/>
  <c r="G119" i="1"/>
  <c r="D122" i="1"/>
  <c r="G123" i="1"/>
  <c r="F139" i="1"/>
  <c r="E139" i="1"/>
  <c r="F140" i="1"/>
  <c r="F41" i="1"/>
  <c r="F45" i="1"/>
  <c r="F50" i="1"/>
  <c r="F54" i="1"/>
  <c r="D56" i="1"/>
  <c r="F58" i="1"/>
  <c r="D60" i="1"/>
  <c r="F62" i="1"/>
  <c r="D64" i="1"/>
  <c r="F66" i="1"/>
  <c r="E67" i="1"/>
  <c r="D68" i="1"/>
  <c r="F70" i="1"/>
  <c r="E71" i="1"/>
  <c r="D72" i="1"/>
  <c r="F74" i="1"/>
  <c r="E75" i="1"/>
  <c r="D76" i="1"/>
  <c r="F79" i="1"/>
  <c r="E80" i="1"/>
  <c r="D81" i="1"/>
  <c r="F83" i="1"/>
  <c r="E84" i="1"/>
  <c r="D85" i="1"/>
  <c r="F87" i="1"/>
  <c r="E88" i="1"/>
  <c r="D89" i="1"/>
  <c r="F91" i="1"/>
  <c r="E92" i="1"/>
  <c r="D93" i="1"/>
  <c r="F95" i="1"/>
  <c r="E96" i="1"/>
  <c r="D97" i="1"/>
  <c r="F99" i="1"/>
  <c r="E100" i="1"/>
  <c r="D101" i="1"/>
  <c r="F103" i="1"/>
  <c r="E104" i="1"/>
  <c r="D105" i="1"/>
  <c r="F107" i="1"/>
  <c r="E108" i="1"/>
  <c r="D109" i="1"/>
  <c r="G111" i="1"/>
  <c r="F112" i="1"/>
  <c r="E113" i="1"/>
  <c r="D114" i="1"/>
  <c r="G116" i="1"/>
  <c r="F117" i="1"/>
  <c r="E118" i="1"/>
  <c r="D119" i="1"/>
  <c r="G120" i="1"/>
  <c r="F121" i="1"/>
  <c r="E122" i="1"/>
  <c r="D123" i="1"/>
  <c r="G124" i="1"/>
  <c r="E127" i="1"/>
  <c r="D127" i="1"/>
  <c r="E132" i="1"/>
  <c r="D132" i="1"/>
  <c r="D139" i="1"/>
  <c r="G140" i="1"/>
  <c r="F126" i="1"/>
  <c r="E126" i="1"/>
  <c r="F127" i="1"/>
  <c r="F131" i="1"/>
  <c r="E131" i="1"/>
  <c r="F132" i="1"/>
  <c r="F135" i="1"/>
  <c r="E135" i="1"/>
  <c r="G139" i="1"/>
  <c r="F145" i="1"/>
  <c r="E145" i="1"/>
  <c r="D145" i="1"/>
  <c r="G129" i="1"/>
  <c r="F130" i="1"/>
  <c r="G133" i="1"/>
  <c r="F134" i="1"/>
  <c r="G137" i="1"/>
  <c r="F138" i="1"/>
  <c r="G142" i="1"/>
  <c r="F143" i="1"/>
  <c r="E144" i="1"/>
  <c r="G146" i="1"/>
  <c r="F147" i="1"/>
  <c r="E148" i="1"/>
  <c r="D149" i="1"/>
  <c r="G150" i="1"/>
  <c r="F151" i="1"/>
  <c r="E152" i="1"/>
  <c r="D153" i="1"/>
  <c r="G155" i="1"/>
  <c r="F156" i="1"/>
  <c r="E157" i="1"/>
  <c r="D158" i="1"/>
  <c r="G159" i="1"/>
  <c r="F160" i="1"/>
  <c r="E161" i="1"/>
  <c r="D162" i="1"/>
  <c r="G163" i="1"/>
  <c r="F164" i="1"/>
  <c r="E165" i="1"/>
  <c r="D166" i="1"/>
  <c r="G167" i="1"/>
  <c r="F168" i="1"/>
  <c r="E169" i="1"/>
  <c r="D170" i="1"/>
  <c r="G171" i="1"/>
  <c r="F172" i="1"/>
  <c r="E173" i="1"/>
  <c r="D174" i="1"/>
  <c r="G175" i="1"/>
  <c r="F176" i="1"/>
  <c r="E177" i="1"/>
  <c r="D178" i="1"/>
  <c r="G179" i="1"/>
  <c r="F180" i="1"/>
  <c r="E181" i="1"/>
  <c r="D182" i="1"/>
  <c r="G183" i="1"/>
  <c r="F184" i="1"/>
  <c r="E186" i="1"/>
  <c r="D187" i="1"/>
  <c r="G188" i="1"/>
  <c r="F189" i="1"/>
  <c r="E190" i="1"/>
  <c r="D191" i="1"/>
  <c r="G192" i="1"/>
  <c r="F193" i="1"/>
  <c r="E194" i="1"/>
  <c r="D195" i="1"/>
  <c r="G196" i="1"/>
  <c r="F197" i="1"/>
  <c r="E198" i="1"/>
  <c r="D199" i="1"/>
  <c r="G200" i="1"/>
  <c r="F201" i="1"/>
  <c r="E202" i="1"/>
  <c r="D203" i="1"/>
  <c r="G204" i="1"/>
  <c r="F205" i="1"/>
  <c r="E206" i="1"/>
  <c r="D207" i="1"/>
  <c r="F209" i="1"/>
  <c r="E210" i="1"/>
  <c r="D211" i="1"/>
  <c r="F213" i="1"/>
  <c r="E214" i="1"/>
  <c r="D215" i="1"/>
  <c r="F144" i="1"/>
  <c r="F148" i="1"/>
  <c r="E149" i="1"/>
  <c r="F152" i="1"/>
  <c r="E153" i="1"/>
  <c r="F157" i="1"/>
  <c r="E158" i="1"/>
  <c r="F161" i="1"/>
  <c r="E162" i="1"/>
  <c r="F165" i="1"/>
  <c r="E166" i="1"/>
  <c r="F169" i="1"/>
  <c r="E170" i="1"/>
  <c r="F173" i="1"/>
  <c r="E174" i="1"/>
  <c r="F177" i="1"/>
  <c r="E178" i="1"/>
  <c r="F181" i="1"/>
  <c r="E182" i="1"/>
  <c r="F186" i="1"/>
  <c r="E187" i="1"/>
  <c r="F190" i="1"/>
  <c r="E191" i="1"/>
  <c r="F194" i="1"/>
  <c r="E195" i="1"/>
  <c r="F198" i="1"/>
  <c r="E199" i="1"/>
  <c r="F202" i="1"/>
  <c r="E203" i="1"/>
  <c r="F206" i="1"/>
  <c r="E207" i="1"/>
  <c r="F210" i="1"/>
  <c r="E211" i="1"/>
  <c r="F214" i="1"/>
  <c r="E215" i="1"/>
  <c r="F149" i="1"/>
  <c r="F153" i="1"/>
  <c r="F158" i="1"/>
  <c r="F162" i="1"/>
  <c r="F166" i="1"/>
  <c r="F170" i="1"/>
  <c r="F174" i="1"/>
  <c r="F178" i="1"/>
  <c r="F182" i="1"/>
  <c r="F187" i="1"/>
  <c r="F191" i="1"/>
  <c r="F195" i="1"/>
  <c r="F199" i="1"/>
  <c r="F203" i="1"/>
  <c r="F207" i="1"/>
  <c r="F211" i="1"/>
  <c r="F215" i="1"/>
</calcChain>
</file>

<file path=xl/sharedStrings.xml><?xml version="1.0" encoding="utf-8"?>
<sst xmlns="http://schemas.openxmlformats.org/spreadsheetml/2006/main" count="264" uniqueCount="139">
  <si>
    <t xml:space="preserve">Приложение № 10
к Соглашению о тарифах  на 2022 год
</t>
  </si>
  <si>
    <t xml:space="preserve">Тарифы на оплату медицинской помощи в рамках мероприятий по диспансеризации и профилактическим осмотрам отдельных категорий граждан </t>
  </si>
  <si>
    <t>№ п/п</t>
  </si>
  <si>
    <t>Наименование</t>
  </si>
  <si>
    <t>Базовый тариф</t>
  </si>
  <si>
    <t>Тарифы на оплату медицинской помощи, руб.</t>
  </si>
  <si>
    <t xml:space="preserve"> 1 районная группа</t>
  </si>
  <si>
    <t xml:space="preserve"> 2 районная группа</t>
  </si>
  <si>
    <t xml:space="preserve"> 3 районная группа</t>
  </si>
  <si>
    <t xml:space="preserve"> 4 районная группа</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</si>
  <si>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</si>
  <si>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0-17</t>
  </si>
  <si>
    <t>1.1</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</si>
  <si>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</si>
  <si>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1.2</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</si>
  <si>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</si>
  <si>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Законченный случай I этапа диспансеризации определенных групп  взрослого населения</t>
  </si>
  <si>
    <t>Мужчины 21,27,33</t>
  </si>
  <si>
    <t>Мужчины 18,24,30</t>
  </si>
  <si>
    <t>Мужчины 39</t>
  </si>
  <si>
    <t xml:space="preserve"> Мужчины 36</t>
  </si>
  <si>
    <t>Мужчины 41, 43, 47, 49, 53, 59, 61, 79, 81, 85, 87, 91, 93, 97, 99</t>
  </si>
  <si>
    <t>Мужчины 51, 57, 63, 77, 83, 89, 95</t>
  </si>
  <si>
    <t>Мужчины 76, 78, 82, 84, 88, 90, 94, 96</t>
  </si>
  <si>
    <t>Мужчины 80, 86, 92, 98</t>
  </si>
  <si>
    <t>Мужчины 55</t>
  </si>
  <si>
    <t>Мужчины 67, 69, 73, 75</t>
  </si>
  <si>
    <t>Мужчины 65, 71</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</si>
  <si>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</si>
  <si>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</si>
  <si>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</si>
  <si>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</si>
  <si>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</si>
  <si>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</si>
  <si>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</si>
  <si>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</si>
  <si>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55, 59, 61, 79, 81, 85, 87, 91, 93, 97, 99</t>
  </si>
  <si>
    <t>Женщины 36</t>
  </si>
  <si>
    <t>Женщины 77, 83, 89, 95</t>
  </si>
  <si>
    <t>Женщины 76, 78, 82, 84, 88, 90, 94, 96</t>
  </si>
  <si>
    <t>Женщины 51, 57, 63</t>
  </si>
  <si>
    <t>Женщины 80, 86, 92, 98</t>
  </si>
  <si>
    <t>Женщины 67, 69, 73, 75</t>
  </si>
  <si>
    <t>Женщины 65, 71</t>
  </si>
  <si>
    <t>Женщины 45</t>
  </si>
  <si>
    <t>Женщины 66, 70, 72, 40, 44, 46, 50, 52, 56, 58, 62, 64</t>
  </si>
  <si>
    <t>Женщины 68, 74</t>
  </si>
  <si>
    <t>Женщины 42, 48, 54, 60</t>
  </si>
  <si>
    <t>2.1</t>
  </si>
  <si>
    <t>Законченный случай I этапа диспансеризации определенных групп  взрослого населения, проводимой в выходные дни</t>
  </si>
  <si>
    <t>2.2</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</si>
  <si>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</si>
  <si>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</si>
  <si>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Мужчины 18 – 44 года</t>
  </si>
  <si>
    <t>Мужчины 45 и старше</t>
  </si>
  <si>
    <t>Женщины 18 – 44 года</t>
  </si>
  <si>
    <t>Женщины 45 и старше</t>
  </si>
  <si>
    <t>Законченный случай профилактических медицинских осмотров лиц старше 18 лет</t>
  </si>
  <si>
    <t>Мужчины 19, 21, 23, 25, 27, 29, 31, 33</t>
  </si>
  <si>
    <t>Мужчины 18, 20, 22, 24, 26, 28, 30, 32, 34</t>
  </si>
  <si>
    <t>Мужчины 35, 37, 39</t>
  </si>
  <si>
    <t>Мужчины 41, 43, 45, 47, 49, 51, 53, 55, 57, 59, 61, 63, 65, 67, 69, 71, 73, 75, 77, 79, 81, 83, 85, 87, 89, 91, 93, 95, 97, 99</t>
  </si>
  <si>
    <t>Мужчины 36, 38</t>
  </si>
  <si>
    <t>Мужчины 40, 42, 44, 46, 48, 50, 52, 54, 56, 58, 60, 62, 64, 66, 68, 70, 72, 74, 76, 78, 80, 82, 84, 86, 88, 90, 92, 94, 96, 98</t>
  </si>
  <si>
    <t>Женщины 19, 21, 23, 25, 27, 29, 31, 33</t>
  </si>
  <si>
    <t>Женщины 41, 43, 45, 47, 49, 51, 53, 55, 57, 59, 61, 63, 65, 67, 69, 71, 73, 75, 77, 79, 81, 83, 85, 87, 89, 91, 93, 95, 97, 99</t>
  </si>
  <si>
    <t>Женщины 18, 20, 22, 24, 26, 28, 30, 32, 34</t>
  </si>
  <si>
    <t>Женщины 40, 42, 44, 46, 48, 50, 52, 54, 56, 58, 60, 62, 64, 66, 68, 70, 72, 74, 76, 78, 80, 82, 84, 86, 88, 90, 92, 94, 96, 98</t>
  </si>
  <si>
    <t>Женщины 35, 37, 39</t>
  </si>
  <si>
    <t>Женщины 36, 38</t>
  </si>
  <si>
    <t xml:space="preserve"> 4.1</t>
  </si>
  <si>
    <t>Законченный случай профилактических медицинских осмотров лиц старше 18 лет, проводимых в выходные дни</t>
  </si>
  <si>
    <t xml:space="preserve"> 4.2</t>
  </si>
  <si>
    <t>Законченный случай профилактических медицинских осмотров лиц старше 18 лет, проводимых мобильными медицинскими бригадами</t>
  </si>
  <si>
    <t>Законченный случай профилактических медицинских осмотров несовершеннолетних:</t>
  </si>
  <si>
    <t>Новорожденный, 4,5,6,7,8,9,10,11 месяцев,
1 год 3 месяца, 1 год 6 месяцев
мальчики</t>
  </si>
  <si>
    <t>Новорожденный, 4,5,6,7,8,9,10,11 месяцев,
1 год 3 месяца, 1 год 6 месяцев,
девочки</t>
  </si>
  <si>
    <t>Мальчики 1 месяц</t>
  </si>
  <si>
    <t>Девочки 1 месяц</t>
  </si>
  <si>
    <t>Мальчики 2 месяца</t>
  </si>
  <si>
    <t>Девочки 2 месяца</t>
  </si>
  <si>
    <t>Мальчики 3 месяца</t>
  </si>
  <si>
    <t>Девочки 3 месяца</t>
  </si>
  <si>
    <t>Мальчики 12 месяцев</t>
  </si>
  <si>
    <t>Девочки 12 месяцев</t>
  </si>
  <si>
    <t>Мальчики 2,4,5,8,9,11,12 лет</t>
  </si>
  <si>
    <t>Девочки 2,4,5,8,9,11,12 лет</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</si>
  <si>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</si>
  <si>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</si>
  <si>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</si>
  <si>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</si>
  <si>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</si>
  <si>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</si>
  <si>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</si>
  <si>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</si>
  <si>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13 лет</t>
  </si>
  <si>
    <t>Девочки 13 лет</t>
  </si>
  <si>
    <t>Мальчики 14 лет</t>
  </si>
  <si>
    <t>Девочки 14 лет</t>
  </si>
  <si>
    <t>Мальчики 15 лет</t>
  </si>
  <si>
    <t>Девочки 15 лет</t>
  </si>
  <si>
    <t>Мальчики 16 лет</t>
  </si>
  <si>
    <t>Девочки 16 лет</t>
  </si>
  <si>
    <t>Мальчики 17 лет</t>
  </si>
  <si>
    <t>Девочки17 лет</t>
  </si>
  <si>
    <t>5.1</t>
  </si>
  <si>
    <t>Законченный случай профилактических медицинских осмотров несовершеннолетних, проводимых в выходные дни</t>
  </si>
  <si>
    <t>Приложение № 10</t>
  </si>
  <si>
    <t xml:space="preserve">Таблица №2 </t>
  </si>
  <si>
    <t>Тарифы на оплату углубленной диспансеризации</t>
  </si>
  <si>
    <t>руб</t>
  </si>
  <si>
    <t>Коэффи-циент к БНФоб*</t>
  </si>
  <si>
    <t>Тарифы на медицинские услуги при оказании амбулаторно-поликлинической помощи, руб.</t>
  </si>
  <si>
    <t>КД=1,4</t>
  </si>
  <si>
    <t>КД=1,68</t>
  </si>
  <si>
    <t>КД=2,23</t>
  </si>
  <si>
    <t>КД=2,57</t>
  </si>
  <si>
    <t xml:space="preserve">Законченный случай углубленной диспансеризации </t>
  </si>
  <si>
    <t>1.Первый  этап углубленной диспансеризации</t>
  </si>
  <si>
    <r>
      <t xml:space="preserve">1.1. Комплексное посещение, </t>
    </r>
    <r>
      <rPr>
        <sz val="12"/>
        <rFont val="Times New Roman"/>
        <family val="1"/>
        <charset val="204"/>
      </rPr>
      <t>включающее:</t>
    </r>
  </si>
  <si>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</si>
  <si>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</si>
  <si>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</si>
  <si>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</si>
  <si>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</si>
  <si>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</si>
  <si>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</si>
  <si>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</si>
  <si>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</si>
  <si>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</si>
  <si>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</si>
  <si>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</si>
  <si>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</si>
  <si>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</si>
  <si>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</si>
  <si>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 xml:space="preserve"> определение концентрации Д-димера в крови</t>
  </si>
  <si>
    <t>Таблица №1</t>
  </si>
  <si>
    <t xml:space="preserve">Тест с 6-минутной ходьбой  (при исходной сатурации кислорода крови 95% и больше) </t>
  </si>
  <si>
    <t>к Соглашению о тарифах на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</si>
</sst>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_-* #,##0.00_р_._-;\-* #,##0.00_р_._-;_-* &quot;-&quot;??_р_._-;_-@_-"/>
    <numFmt numFmtId="167" formatCode="#,##0.00000"/>
  </numFmts>
  <fonts count="15" x14ac:knownFonts="1">
    <font>
      <sz val="12"/>
      <color theme="1"/>
      <name val="Times New Roman"/>
      <family val="2"/>
      <charset val="204"/>
    </font>
    <font>
      <sz val="12"/>
      <color theme="1"/>
      <name val="Times New Roman"/>
      <family val="2"/>
      <charset val="204"/>
    </font>
    <font>
      <sz val="11"/>
      <color theme="1"/>
      <name val="Calibri"/>
      <family val="2"/>
      <charset val="204"/>
      <scheme val="minor"/>
    </font>
    <font>
      <sz val="14"/>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11"/>
      <name val="Calibri"/>
      <family val="2"/>
      <charset val="204"/>
      <scheme val="minor"/>
    </font>
    <font>
      <sz val="14"/>
      <name val="Calibri"/>
      <family val="2"/>
      <charset val="204"/>
      <scheme val="minor"/>
    </font>
    <font>
      <sz val="10"/>
      <name val="Arial Cyr"/>
      <charset val="204"/>
    </font>
    <font>
      <sz val="12"/>
      <color theme="1"/>
      <name val="Calibri"/>
      <family val="2"/>
      <charset val="204"/>
      <scheme val="minor"/>
    </font>
    <font>
      <b/>
      <sz val="13"/>
      <name val="Times New Roman"/>
      <family val="1"/>
      <charset val="204"/>
    </font>
    <font>
      <sz val="12"/>
      <name val="Calibri"/>
      <family val="2"/>
      <charset val="204"/>
      <scheme val="minor"/>
    </font>
    <font>
      <b/>
      <sz val="12"/>
      <name val="Times New Roman"/>
      <family val="1"/>
      <charset val="204"/>
    </font>
    <font>
      <i/>
      <sz val="12"/>
      <name val="Times New Roman"/>
      <family val="1"/>
      <charset val="204"/>
    </font>
  </fonts>
  <fills count="2">
    <fill>
      <patternFill patternType="none"/>
    </fill>
    <fill>
      <patternFill patternType="gray125"/>
    </fill>
  </fills>
  <borders count="38">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s>
  <cellStyleXfs count="49">
    <xf numFmtId="0" fontId="0" fillId="0" borderId="0"/>
    <xf numFmtId="0" fontId="2" fillId="0" borderId="0"/>
    <xf numFmtId="0" fontId="2" fillId="0" borderId="0"/>
    <xf numFmtId="9" fontId="9" fillId="0" borderId="0" applyFont="0" applyFill="0" applyBorder="0" applyAlignment="0" applyProtection="0"/>
    <xf numFmtId="0" fontId="10" fillId="0" borderId="0"/>
    <xf numFmtId="0" fontId="9" fillId="0" borderId="0"/>
    <xf numFmtId="0" fontId="1"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4" fillId="0" borderId="0" applyFill="0" applyBorder="0" applyProtection="0">
      <alignment wrapText="1"/>
      <protection locked="0"/>
    </xf>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10"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0" fontId="2" fillId="0" borderId="0"/>
  </cellStyleXfs>
  <cellXfs count="133">
    <xf numFmtId="0" fontId="0" fillId="0" borderId="0" xfId="0"/>
    <xf numFmtId="0" fontId="3" fillId="0" borderId="0" xfId="1" applyFont="1" applyFill="1" applyBorder="1" applyAlignment="1">
      <alignment wrapText="1"/>
    </xf>
    <xf numFmtId="0" fontId="4" fillId="0" borderId="0" xfId="1" applyFont="1" applyFill="1" applyBorder="1" applyAlignment="1">
      <alignment wrapText="1"/>
    </xf>
    <xf numFmtId="164" fontId="3" fillId="0" borderId="0" xfId="1" applyNumberFormat="1" applyFont="1" applyFill="1" applyBorder="1" applyAlignment="1">
      <alignment wrapText="1"/>
    </xf>
    <xf numFmtId="0" fontId="3" fillId="0" borderId="0" xfId="1" applyFont="1" applyFill="1" applyBorder="1" applyAlignment="1">
      <alignment horizontal="center" wrapText="1"/>
    </xf>
    <xf numFmtId="0" fontId="6" fillId="0" borderId="0" xfId="1" applyFont="1" applyFill="1" applyBorder="1" applyAlignment="1">
      <alignment horizontal="center" wrapText="1"/>
    </xf>
    <xf numFmtId="0" fontId="7" fillId="0" borderId="0" xfId="1" applyFont="1" applyFill="1" applyAlignment="1">
      <alignment horizontal="right" wrapText="1"/>
    </xf>
    <xf numFmtId="0" fontId="8" fillId="0" borderId="0" xfId="1" applyFont="1" applyFill="1" applyAlignment="1">
      <alignment horizontal="left" vertical="top" wrapText="1"/>
    </xf>
    <xf numFmtId="0" fontId="8" fillId="0" borderId="1" xfId="1" applyFont="1" applyFill="1" applyBorder="1" applyAlignment="1">
      <alignment horizontal="left" vertical="top" wrapText="1"/>
    </xf>
    <xf numFmtId="0" fontId="7" fillId="0" borderId="1" xfId="1" applyFont="1" applyFill="1" applyBorder="1" applyAlignment="1">
      <alignment horizontal="left" vertical="top" wrapText="1"/>
    </xf>
    <xf numFmtId="164" fontId="8" fillId="0" borderId="0" xfId="1" applyNumberFormat="1" applyFont="1" applyFill="1" applyAlignment="1">
      <alignment horizontal="left" vertical="top" wrapText="1"/>
    </xf>
    <xf numFmtId="0" fontId="4" fillId="0" borderId="0" xfId="2" applyFont="1" applyFill="1" applyAlignment="1">
      <alignment horizontal="left" vertical="top" wrapText="1"/>
    </xf>
    <xf numFmtId="164" fontId="4" fillId="0" borderId="0" xfId="2" applyNumberFormat="1" applyFont="1" applyFill="1" applyAlignment="1">
      <alignment horizontal="left" vertical="top" wrapText="1"/>
    </xf>
    <xf numFmtId="0" fontId="7" fillId="0" borderId="0" xfId="1" applyFont="1" applyFill="1"/>
    <xf numFmtId="165" fontId="6" fillId="0" borderId="1" xfId="2" applyNumberFormat="1" applyFont="1" applyFill="1" applyBorder="1" applyAlignment="1">
      <alignment horizontal="center" vertical="center" wrapText="1"/>
    </xf>
    <xf numFmtId="165" fontId="6" fillId="0" borderId="8" xfId="2" applyNumberFormat="1" applyFont="1" applyFill="1" applyBorder="1" applyAlignment="1">
      <alignment horizontal="center" vertical="center" wrapText="1"/>
    </xf>
    <xf numFmtId="165" fontId="6" fillId="0" borderId="9" xfId="2" applyNumberFormat="1" applyFont="1" applyFill="1" applyBorder="1" applyAlignment="1">
      <alignment horizontal="center" vertical="center" wrapText="1"/>
    </xf>
    <xf numFmtId="0" fontId="4" fillId="0" borderId="10" xfId="2" applyFont="1" applyFill="1" applyBorder="1" applyAlignment="1">
      <alignment horizontal="center" vertical="center" wrapText="1"/>
    </xf>
    <xf numFmtId="0" fontId="4" fillId="0" borderId="14" xfId="2" applyFont="1" applyFill="1" applyBorder="1" applyAlignment="1">
      <alignment horizontal="left" vertical="top" wrapText="1"/>
    </xf>
    <xf numFmtId="0" fontId="4" fillId="0" borderId="15" xfId="2" applyFont="1" applyFill="1" applyBorder="1" applyAlignment="1">
      <alignment horizontal="center" vertical="top" wrapText="1"/>
    </xf>
    <xf numFmtId="4" fontId="6" fillId="0" borderId="15" xfId="2" applyNumberFormat="1" applyFont="1" applyFill="1" applyBorder="1" applyAlignment="1">
      <alignment horizontal="center" vertical="center" wrapText="1"/>
    </xf>
    <xf numFmtId="4" fontId="6" fillId="0" borderId="16" xfId="2"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 fontId="6" fillId="0" borderId="15" xfId="1" applyNumberFormat="1" applyFont="1" applyFill="1" applyBorder="1" applyAlignment="1">
      <alignment horizontal="center" vertical="center"/>
    </xf>
    <xf numFmtId="0" fontId="4" fillId="0" borderId="14" xfId="1" applyFont="1" applyFill="1" applyBorder="1" applyAlignment="1">
      <alignment horizontal="center" vertical="center" wrapText="1"/>
    </xf>
    <xf numFmtId="0" fontId="4" fillId="0" borderId="14" xfId="2" applyFont="1" applyFill="1" applyBorder="1" applyAlignment="1">
      <alignment horizontal="center" wrapText="1"/>
    </xf>
    <xf numFmtId="0" fontId="6" fillId="0" borderId="15" xfId="1" applyFont="1" applyFill="1" applyBorder="1" applyAlignment="1">
      <alignment horizontal="center" vertical="center"/>
    </xf>
    <xf numFmtId="0" fontId="4" fillId="0" borderId="0" xfId="2" applyFont="1" applyFill="1" applyAlignment="1">
      <alignment horizontal="center" vertical="center" wrapText="1"/>
    </xf>
    <xf numFmtId="0" fontId="6" fillId="0" borderId="15" xfId="1" applyFont="1" applyFill="1" applyBorder="1" applyAlignment="1">
      <alignment horizontal="center" vertical="center" wrapText="1"/>
    </xf>
    <xf numFmtId="4" fontId="4" fillId="0" borderId="0" xfId="2" applyNumberFormat="1" applyFont="1" applyFill="1" applyAlignment="1">
      <alignment horizontal="center" vertical="center" wrapText="1"/>
    </xf>
    <xf numFmtId="4" fontId="4" fillId="0" borderId="0" xfId="2" applyNumberFormat="1" applyFont="1" applyFill="1" applyAlignment="1">
      <alignment horizontal="left" vertical="top" wrapText="1"/>
    </xf>
    <xf numFmtId="164" fontId="7" fillId="0" borderId="0" xfId="1" applyNumberFormat="1" applyFont="1" applyFill="1"/>
    <xf numFmtId="0" fontId="4" fillId="0" borderId="20" xfId="1" applyFont="1" applyFill="1" applyBorder="1" applyAlignment="1">
      <alignment horizontal="center" vertical="center" wrapText="1"/>
    </xf>
    <xf numFmtId="0" fontId="6" fillId="0" borderId="22" xfId="2"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15" xfId="2" applyFont="1" applyFill="1" applyBorder="1" applyAlignment="1">
      <alignment horizontal="left" vertical="center"/>
    </xf>
    <xf numFmtId="0" fontId="6" fillId="0" borderId="26" xfId="2" applyFont="1" applyFill="1" applyBorder="1" applyAlignment="1">
      <alignment horizontal="center" vertical="center" wrapText="1"/>
    </xf>
    <xf numFmtId="4" fontId="7" fillId="0" borderId="0" xfId="1" applyNumberFormat="1" applyFont="1" applyFill="1"/>
    <xf numFmtId="0" fontId="6" fillId="0" borderId="15" xfId="2" applyFont="1" applyFill="1" applyBorder="1" applyAlignment="1">
      <alignment horizontal="left" vertical="center" wrapText="1"/>
    </xf>
    <xf numFmtId="0" fontId="6" fillId="0" borderId="27" xfId="2" applyFont="1" applyFill="1" applyBorder="1" applyAlignment="1">
      <alignment horizontal="left" vertical="center"/>
    </xf>
    <xf numFmtId="0" fontId="6" fillId="0" borderId="20" xfId="2" applyFont="1" applyFill="1" applyBorder="1" applyAlignment="1">
      <alignment horizontal="center" vertical="center" wrapText="1"/>
    </xf>
    <xf numFmtId="0" fontId="6" fillId="0" borderId="21" xfId="2" applyFont="1" applyFill="1" applyBorder="1" applyAlignment="1">
      <alignment horizontal="left" vertical="center"/>
    </xf>
    <xf numFmtId="4" fontId="6" fillId="0" borderId="21" xfId="2" applyNumberFormat="1" applyFont="1" applyFill="1" applyBorder="1" applyAlignment="1">
      <alignment horizontal="center" vertical="center" wrapText="1"/>
    </xf>
    <xf numFmtId="4" fontId="6" fillId="0" borderId="28" xfId="2" applyNumberFormat="1" applyFont="1" applyFill="1" applyBorder="1" applyAlignment="1">
      <alignment horizontal="center" vertical="center" wrapText="1"/>
    </xf>
    <xf numFmtId="0" fontId="3" fillId="0" borderId="0" xfId="2" applyFont="1" applyFill="1" applyAlignment="1">
      <alignment horizontal="left" vertical="top" wrapText="1"/>
    </xf>
    <xf numFmtId="0" fontId="6" fillId="0" borderId="15" xfId="1" applyFont="1" applyFill="1" applyBorder="1"/>
    <xf numFmtId="4" fontId="6" fillId="0" borderId="15" xfId="1" applyNumberFormat="1" applyFont="1" applyFill="1" applyBorder="1" applyAlignment="1">
      <alignment horizontal="center" vertical="center" wrapText="1"/>
    </xf>
    <xf numFmtId="4" fontId="6" fillId="0" borderId="16" xfId="1" applyNumberFormat="1" applyFont="1" applyFill="1" applyBorder="1" applyAlignment="1">
      <alignment horizontal="center" vertical="center" wrapText="1"/>
    </xf>
    <xf numFmtId="0" fontId="6" fillId="0" borderId="21" xfId="1" applyFont="1" applyFill="1" applyBorder="1"/>
    <xf numFmtId="0" fontId="12" fillId="0" borderId="0" xfId="1" applyFont="1" applyFill="1" applyAlignment="1">
      <alignment horizontal="left" vertical="top" wrapText="1"/>
    </xf>
    <xf numFmtId="9" fontId="12" fillId="0" borderId="0" xfId="3" applyFont="1" applyFill="1" applyAlignment="1">
      <alignment horizontal="left" vertical="top" wrapText="1"/>
    </xf>
    <xf numFmtId="0" fontId="12" fillId="0" borderId="0" xfId="1" applyFont="1" applyFill="1" applyAlignment="1">
      <alignment horizontal="center" vertical="center" wrapText="1"/>
    </xf>
    <xf numFmtId="0" fontId="12" fillId="0" borderId="0" xfId="7" applyFont="1" applyFill="1" applyAlignment="1">
      <alignment horizontal="right"/>
    </xf>
    <xf numFmtId="165" fontId="4" fillId="0" borderId="21" xfId="2" applyNumberFormat="1" applyFont="1" applyFill="1" applyBorder="1" applyAlignment="1">
      <alignment horizontal="center" vertical="center" wrapText="1"/>
    </xf>
    <xf numFmtId="165" fontId="4" fillId="0" borderId="28" xfId="2" applyNumberFormat="1" applyFont="1" applyFill="1" applyBorder="1" applyAlignment="1">
      <alignment horizontal="center" vertical="center" wrapText="1"/>
    </xf>
    <xf numFmtId="0" fontId="4" fillId="0" borderId="31" xfId="2" applyFont="1" applyFill="1" applyBorder="1" applyAlignment="1">
      <alignment horizontal="center" vertical="center" wrapText="1"/>
    </xf>
    <xf numFmtId="9" fontId="4" fillId="0" borderId="32" xfId="3" applyFont="1" applyFill="1" applyBorder="1" applyAlignment="1">
      <alignment horizontal="center" vertical="center" wrapText="1"/>
    </xf>
    <xf numFmtId="0" fontId="4" fillId="0" borderId="32" xfId="2" applyFont="1" applyFill="1" applyBorder="1" applyAlignment="1">
      <alignment horizontal="center" vertical="center" wrapText="1"/>
    </xf>
    <xf numFmtId="0" fontId="12" fillId="0" borderId="5" xfId="1" applyFont="1" applyFill="1" applyBorder="1" applyAlignment="1">
      <alignment horizontal="left" vertical="top" wrapText="1"/>
    </xf>
    <xf numFmtId="0" fontId="12" fillId="0" borderId="6" xfId="1" applyFont="1" applyFill="1" applyBorder="1" applyAlignment="1">
      <alignment horizontal="left" vertical="top" wrapText="1"/>
    </xf>
    <xf numFmtId="0" fontId="12" fillId="0" borderId="0" xfId="7" applyFont="1" applyFill="1"/>
    <xf numFmtId="0" fontId="7" fillId="0" borderId="0" xfId="7" applyFont="1" applyFill="1"/>
    <xf numFmtId="0" fontId="13" fillId="0" borderId="24" xfId="1" applyFont="1" applyFill="1" applyBorder="1" applyAlignment="1">
      <alignment wrapText="1"/>
    </xf>
    <xf numFmtId="4" fontId="13" fillId="0" borderId="35" xfId="2" applyNumberFormat="1" applyFont="1" applyFill="1" applyBorder="1" applyAlignment="1">
      <alignment horizontal="center" vertical="center" wrapText="1"/>
    </xf>
    <xf numFmtId="4" fontId="13" fillId="0" borderId="36" xfId="2" applyNumberFormat="1" applyFont="1" applyFill="1" applyBorder="1" applyAlignment="1">
      <alignment horizontal="center" vertical="center" wrapText="1"/>
    </xf>
    <xf numFmtId="9" fontId="14" fillId="0" borderId="35" xfId="3" applyFont="1" applyFill="1" applyBorder="1" applyAlignment="1">
      <alignment horizontal="left" vertical="center" wrapText="1"/>
    </xf>
    <xf numFmtId="4" fontId="4" fillId="0" borderId="35" xfId="2" applyNumberFormat="1" applyFont="1" applyFill="1" applyBorder="1" applyAlignment="1">
      <alignment horizontal="center" vertical="center" wrapText="1"/>
    </xf>
    <xf numFmtId="4" fontId="4" fillId="0" borderId="15" xfId="2" applyNumberFormat="1" applyFont="1" applyFill="1" applyBorder="1" applyAlignment="1">
      <alignment horizontal="center" vertical="center" wrapText="1"/>
    </xf>
    <xf numFmtId="4" fontId="4" fillId="0" borderId="16" xfId="2" applyNumberFormat="1" applyFont="1" applyFill="1" applyBorder="1" applyAlignment="1">
      <alignment horizontal="center" vertical="center" wrapText="1"/>
    </xf>
    <xf numFmtId="9" fontId="14" fillId="0" borderId="15" xfId="3" applyFont="1" applyFill="1" applyBorder="1" applyAlignment="1">
      <alignment horizontal="left" vertical="center" wrapText="1"/>
    </xf>
    <xf numFmtId="167" fontId="4" fillId="0" borderId="15" xfId="2" applyNumberFormat="1" applyFont="1" applyFill="1" applyBorder="1" applyAlignment="1">
      <alignment horizontal="center" vertical="center" wrapText="1"/>
    </xf>
    <xf numFmtId="0" fontId="4" fillId="0" borderId="14" xfId="2" applyFont="1" applyFill="1" applyBorder="1" applyAlignment="1">
      <alignment horizontal="center" vertical="center" wrapText="1"/>
    </xf>
    <xf numFmtId="9" fontId="4" fillId="0" borderId="15" xfId="3" applyFont="1" applyFill="1" applyBorder="1" applyAlignment="1">
      <alignment horizontal="left" vertical="center" wrapText="1"/>
    </xf>
    <xf numFmtId="2" fontId="4" fillId="0" borderId="0" xfId="2" applyNumberFormat="1" applyFont="1" applyFill="1" applyAlignment="1">
      <alignment horizontal="center" vertical="top" wrapText="1"/>
    </xf>
    <xf numFmtId="0" fontId="4" fillId="0" borderId="0" xfId="2" applyFont="1" applyFill="1" applyAlignment="1">
      <alignment horizontal="left" vertical="top"/>
    </xf>
    <xf numFmtId="0" fontId="4" fillId="0" borderId="26" xfId="2" applyFont="1" applyFill="1" applyBorder="1" applyAlignment="1">
      <alignment horizontal="center" vertical="center" wrapText="1"/>
    </xf>
    <xf numFmtId="9" fontId="4" fillId="0" borderId="27" xfId="3" applyFont="1" applyFill="1" applyBorder="1" applyAlignment="1">
      <alignment horizontal="left" vertical="center" wrapText="1"/>
    </xf>
    <xf numFmtId="0" fontId="4" fillId="0" borderId="20" xfId="2" applyFont="1" applyFill="1" applyBorder="1" applyAlignment="1">
      <alignment horizontal="center" vertical="center" wrapText="1"/>
    </xf>
    <xf numFmtId="9" fontId="4" fillId="0" borderId="21" xfId="3" applyFont="1" applyFill="1" applyBorder="1" applyAlignment="1">
      <alignment horizontal="left" vertical="center" wrapText="1"/>
    </xf>
    <xf numFmtId="0" fontId="4" fillId="0" borderId="21" xfId="2" applyFont="1" applyFill="1" applyBorder="1" applyAlignment="1">
      <alignment horizontal="center" vertical="center" wrapText="1"/>
    </xf>
    <xf numFmtId="4" fontId="4" fillId="0" borderId="21" xfId="2" applyNumberFormat="1" applyFont="1" applyFill="1" applyBorder="1" applyAlignment="1">
      <alignment horizontal="center" vertical="center" wrapText="1"/>
    </xf>
    <xf numFmtId="4" fontId="4" fillId="0" borderId="28" xfId="2" applyNumberFormat="1" applyFont="1" applyFill="1" applyBorder="1" applyAlignment="1">
      <alignment horizontal="center" vertical="center" wrapText="1"/>
    </xf>
    <xf numFmtId="14" fontId="4" fillId="0" borderId="0" xfId="2" applyNumberFormat="1" applyFont="1" applyFill="1" applyAlignment="1">
      <alignment horizontal="left" vertical="top" wrapText="1"/>
    </xf>
    <xf numFmtId="0" fontId="6" fillId="0" borderId="0" xfId="1" applyFont="1" applyFill="1" applyBorder="1" applyAlignment="1">
      <alignment vertical="top" wrapText="1"/>
    </xf>
    <xf numFmtId="167" fontId="4" fillId="0" borderId="0" xfId="2" applyNumberFormat="1" applyFont="1" applyFill="1" applyAlignment="1">
      <alignment horizontal="center" vertical="top" wrapText="1"/>
    </xf>
    <xf numFmtId="0" fontId="6" fillId="0" borderId="23" xfId="2" applyFont="1" applyFill="1" applyBorder="1" applyAlignment="1">
      <alignment horizontal="center" vertical="center" wrapText="1"/>
    </xf>
    <xf numFmtId="0" fontId="6" fillId="0" borderId="24" xfId="2" applyFont="1" applyFill="1" applyBorder="1" applyAlignment="1">
      <alignment horizontal="center" vertical="center" wrapText="1"/>
    </xf>
    <xf numFmtId="0" fontId="6" fillId="0" borderId="25" xfId="2" applyFont="1" applyFill="1" applyBorder="1" applyAlignment="1">
      <alignment horizontal="center" vertical="center" wrapText="1"/>
    </xf>
    <xf numFmtId="0" fontId="6" fillId="0" borderId="11" xfId="2" applyFont="1" applyFill="1" applyBorder="1" applyAlignment="1">
      <alignment horizontal="center" vertical="center" wrapText="1"/>
    </xf>
    <xf numFmtId="0" fontId="6" fillId="0" borderId="12"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7" xfId="2" applyFont="1" applyFill="1" applyBorder="1" applyAlignment="1">
      <alignment horizontal="center" vertical="center" wrapText="1"/>
    </xf>
    <xf numFmtId="0" fontId="6" fillId="0" borderId="18" xfId="2" applyFont="1" applyFill="1" applyBorder="1" applyAlignment="1">
      <alignment horizontal="center" vertical="center" wrapText="1"/>
    </xf>
    <xf numFmtId="0" fontId="6" fillId="0" borderId="19" xfId="2" applyFont="1" applyFill="1" applyBorder="1" applyAlignment="1">
      <alignment horizontal="center" vertical="center" wrapText="1"/>
    </xf>
    <xf numFmtId="0" fontId="6" fillId="0" borderId="17" xfId="1" applyFont="1" applyFill="1" applyBorder="1" applyAlignment="1">
      <alignment horizontal="center" vertical="center"/>
    </xf>
    <xf numFmtId="0" fontId="6" fillId="0" borderId="18" xfId="1" applyFont="1" applyFill="1" applyBorder="1" applyAlignment="1">
      <alignment horizontal="center" vertical="center"/>
    </xf>
    <xf numFmtId="0" fontId="6" fillId="0" borderId="19" xfId="1" applyFont="1" applyFill="1" applyBorder="1" applyAlignment="1">
      <alignment horizontal="center" vertical="center"/>
    </xf>
    <xf numFmtId="4" fontId="6" fillId="0" borderId="17" xfId="1" applyNumberFormat="1" applyFont="1" applyFill="1" applyBorder="1" applyAlignment="1">
      <alignment horizontal="center" vertical="center" wrapText="1"/>
    </xf>
    <xf numFmtId="4" fontId="6" fillId="0" borderId="18" xfId="1" applyNumberFormat="1" applyFont="1" applyFill="1" applyBorder="1" applyAlignment="1">
      <alignment horizontal="center" vertical="center" wrapText="1"/>
    </xf>
    <xf numFmtId="4" fontId="6" fillId="0" borderId="19" xfId="1" applyNumberFormat="1" applyFont="1" applyFill="1" applyBorder="1" applyAlignment="1">
      <alignment horizontal="center" vertical="center" wrapText="1"/>
    </xf>
    <xf numFmtId="0" fontId="6" fillId="0" borderId="17" xfId="1" applyFont="1" applyFill="1" applyBorder="1" applyAlignment="1">
      <alignment horizontal="center" vertical="center" wrapText="1"/>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4" fillId="0" borderId="0" xfId="1" applyFont="1" applyFill="1" applyBorder="1" applyAlignment="1">
      <alignment horizontal="right" vertical="top" wrapText="1"/>
    </xf>
    <xf numFmtId="0" fontId="5" fillId="0" borderId="0" xfId="1" applyFont="1" applyFill="1" applyBorder="1" applyAlignment="1">
      <alignment horizontal="center" wrapText="1"/>
    </xf>
    <xf numFmtId="0" fontId="6" fillId="0" borderId="2" xfId="2" applyFont="1" applyFill="1" applyBorder="1" applyAlignment="1">
      <alignment horizontal="center" vertical="center" wrapText="1"/>
    </xf>
    <xf numFmtId="0" fontId="6" fillId="0" borderId="7" xfId="2" applyFont="1" applyFill="1" applyBorder="1" applyAlignment="1">
      <alignment horizontal="center" vertical="center" wrapText="1"/>
    </xf>
    <xf numFmtId="9" fontId="6" fillId="0" borderId="3" xfId="3" applyFont="1" applyFill="1" applyBorder="1" applyAlignment="1">
      <alignment horizontal="center" vertical="center" wrapText="1"/>
    </xf>
    <xf numFmtId="9" fontId="6" fillId="0" borderId="1" xfId="3" applyFont="1" applyFill="1" applyBorder="1" applyAlignment="1">
      <alignment horizontal="center" vertical="center" wrapText="1"/>
    </xf>
    <xf numFmtId="0" fontId="6" fillId="0" borderId="4" xfId="2" applyFont="1" applyFill="1" applyBorder="1" applyAlignment="1">
      <alignment horizontal="center" vertical="top" wrapText="1"/>
    </xf>
    <xf numFmtId="0" fontId="6" fillId="0" borderId="5" xfId="2" applyFont="1" applyFill="1" applyBorder="1" applyAlignment="1">
      <alignment horizontal="center" vertical="top" wrapText="1"/>
    </xf>
    <xf numFmtId="0" fontId="6" fillId="0" borderId="6" xfId="2" applyFont="1" applyFill="1" applyBorder="1" applyAlignment="1">
      <alignment horizontal="center" vertical="top" wrapText="1"/>
    </xf>
    <xf numFmtId="0" fontId="13" fillId="0" borderId="31" xfId="1" applyFont="1" applyFill="1" applyBorder="1" applyAlignment="1">
      <alignment horizontal="left" wrapText="1"/>
    </xf>
    <xf numFmtId="0" fontId="13" fillId="0" borderId="32" xfId="1" applyFont="1" applyFill="1" applyBorder="1" applyAlignment="1">
      <alignment horizontal="left" wrapText="1"/>
    </xf>
    <xf numFmtId="0" fontId="13" fillId="0" borderId="33" xfId="1" applyFont="1" applyFill="1" applyBorder="1" applyAlignment="1">
      <alignment horizontal="left" wrapText="1"/>
    </xf>
    <xf numFmtId="0" fontId="13" fillId="0" borderId="34" xfId="1" applyFont="1" applyFill="1" applyBorder="1" applyAlignment="1">
      <alignment horizontal="left" wrapText="1"/>
    </xf>
    <xf numFmtId="0" fontId="13" fillId="0" borderId="24" xfId="1" applyFont="1" applyFill="1" applyBorder="1" applyAlignment="1">
      <alignment horizontal="left" wrapText="1"/>
    </xf>
    <xf numFmtId="0" fontId="5" fillId="0" borderId="37" xfId="2" applyFont="1" applyFill="1" applyBorder="1" applyAlignment="1">
      <alignment horizontal="left" vertical="center" wrapText="1"/>
    </xf>
    <xf numFmtId="0" fontId="5" fillId="0" borderId="18" xfId="2" applyFont="1" applyFill="1" applyBorder="1" applyAlignment="1">
      <alignment horizontal="left" vertical="center" wrapText="1"/>
    </xf>
    <xf numFmtId="0" fontId="5" fillId="0" borderId="19" xfId="2" applyFont="1" applyFill="1" applyBorder="1" applyAlignment="1">
      <alignment horizontal="left" vertical="center" wrapText="1"/>
    </xf>
    <xf numFmtId="0" fontId="6" fillId="0" borderId="0" xfId="2" applyFont="1" applyFill="1" applyAlignment="1">
      <alignment horizontal="right" vertical="top" wrapText="1"/>
    </xf>
    <xf numFmtId="0" fontId="6" fillId="0" borderId="0" xfId="1" applyFont="1" applyFill="1" applyBorder="1" applyAlignment="1">
      <alignment horizontal="right" vertical="top" wrapText="1"/>
    </xf>
    <xf numFmtId="0" fontId="11" fillId="0" borderId="0" xfId="1" applyFont="1" applyFill="1" applyBorder="1" applyAlignment="1">
      <alignment horizontal="center" wrapText="1"/>
    </xf>
    <xf numFmtId="0" fontId="4" fillId="0" borderId="22" xfId="2" applyFont="1" applyFill="1" applyBorder="1" applyAlignment="1">
      <alignment horizontal="center" vertical="center" wrapText="1"/>
    </xf>
    <xf numFmtId="0" fontId="4" fillId="0" borderId="20" xfId="2" applyFont="1" applyFill="1" applyBorder="1" applyAlignment="1">
      <alignment horizontal="center" vertical="center" wrapText="1"/>
    </xf>
    <xf numFmtId="9" fontId="4" fillId="0" borderId="29" xfId="3" applyFont="1" applyFill="1" applyBorder="1" applyAlignment="1">
      <alignment horizontal="center" vertical="center" wrapText="1"/>
    </xf>
    <xf numFmtId="9" fontId="4" fillId="0" borderId="21" xfId="3"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29" xfId="2" applyFont="1" applyFill="1" applyBorder="1" applyAlignment="1">
      <alignment horizontal="center" vertical="center" wrapText="1"/>
    </xf>
    <xf numFmtId="0" fontId="4" fillId="0" borderId="21" xfId="2" applyFont="1" applyFill="1" applyBorder="1" applyAlignment="1">
      <alignment horizontal="center" vertical="center" wrapText="1"/>
    </xf>
    <xf numFmtId="0" fontId="4" fillId="0" borderId="30" xfId="2" applyFont="1" applyFill="1" applyBorder="1" applyAlignment="1">
      <alignment horizontal="center" vertical="center" wrapText="1"/>
    </xf>
    <xf numFmtId="2" fontId="4" fillId="0" borderId="21" xfId="2" applyNumberFormat="1" applyFont="1" applyFill="1" applyBorder="1" applyAlignment="1">
      <alignment horizontal="center" vertical="center" wrapText="1"/>
    </xf>
  </cellXfs>
  <cellStyles count="49">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3" xfId="10"/>
    <cellStyle name="Обычный 3 3 2" xfId="1"/>
    <cellStyle name="Обычный 3 4" xfId="2"/>
    <cellStyle name="Обычный 3 4 3" xfId="48"/>
    <cellStyle name="Обычный 3 5" xfId="11"/>
    <cellStyle name="Обычный 4" xfId="12"/>
    <cellStyle name="Обычный 5" xfId="13"/>
    <cellStyle name="Обычный Лена" xfId="14"/>
    <cellStyle name="Процентный 2" xfId="3"/>
    <cellStyle name="Финансовый 10" xfId="15"/>
    <cellStyle name="Финансовый 11" xfId="16"/>
    <cellStyle name="Финансовый 12" xfId="17"/>
    <cellStyle name="Финансовый 13" xfId="18"/>
    <cellStyle name="Финансовый 14" xfId="19"/>
    <cellStyle name="Финансовый 15" xfId="20"/>
    <cellStyle name="Финансовый 16" xfId="21"/>
    <cellStyle name="Финансовый 17" xfId="22"/>
    <cellStyle name="Финансовый 18" xfId="23"/>
    <cellStyle name="Финансовый 19" xfId="24"/>
    <cellStyle name="Финансовый 2" xfId="25"/>
    <cellStyle name="Финансовый 20" xfId="26"/>
    <cellStyle name="Финансовый 21" xfId="27"/>
    <cellStyle name="Финансовый 22" xfId="28"/>
    <cellStyle name="Финансовый 23" xfId="29"/>
    <cellStyle name="Финансовый 24" xfId="30"/>
    <cellStyle name="Финансовый 25" xfId="31"/>
    <cellStyle name="Финансовый 26" xfId="32"/>
    <cellStyle name="Финансовый 27" xfId="33"/>
    <cellStyle name="Финансовый 28" xfId="34"/>
    <cellStyle name="Финансовый 29" xfId="35"/>
    <cellStyle name="Финансовый 3" xfId="36"/>
    <cellStyle name="Финансовый 3 2" xfId="37"/>
    <cellStyle name="Финансовый 30" xfId="38"/>
    <cellStyle name="Финансовый 31" xfId="39"/>
    <cellStyle name="Финансовый 32" xfId="40"/>
    <cellStyle name="Финансовый 33" xfId="41"/>
    <cellStyle name="Финансовый 4" xfId="42"/>
    <cellStyle name="Финансовый 5" xfId="43"/>
    <cellStyle name="Финансовый 6" xfId="44"/>
    <cellStyle name="Финансовый 7" xfId="45"/>
    <cellStyle name="Финансовый 8" xfId="46"/>
    <cellStyle name="Финансовый 9"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1"/>
  <sheetViews>
    <sheetView tabSelected="1" zoomScale="115" zoomScaleNormal="115" zoomScaleSheetLayoutView="115" workbookViewId="0">
      <selection activeCell="C9" sqref="C9"/>
    </sheetView>
  </sheetViews>
  <sheetFormatPr defaultColWidth="8.19921875" defaultRowHeight="14.4" x14ac:dyDescent="0.3"/>
  <cols>
    <col min="1" max="1" width="5.5" style="13" customWidth="1"/>
    <col min="2" max="2" width="34.296875" style="13" customWidth="1"/>
    <col min="3" max="6" width="10" style="13" customWidth="1"/>
    <col min="7" max="7" width="11.19921875" style="13" customWidth="1"/>
    <col min="8" max="8" width="11.69921875" style="13" customWidth="1"/>
    <col min="9" max="9" width="9.5" style="31" customWidth="1"/>
    <col min="10" max="10" width="11.3984375" style="13" bestFit="1" customWidth="1"/>
    <col min="11" max="11" width="8.19921875" style="13"/>
    <col min="12" max="12" width="11.796875" style="13" bestFit="1" customWidth="1"/>
    <col min="13" max="16384" width="8.19921875" style="13"/>
  </cols>
  <sheetData>
    <row r="1" spans="1:16" s="1" customFormat="1" ht="49.5" customHeight="1" x14ac:dyDescent="0.35">
      <c r="D1" s="2"/>
      <c r="E1" s="103" t="s">
        <v>0</v>
      </c>
      <c r="F1" s="103"/>
      <c r="G1" s="103"/>
      <c r="I1" s="3"/>
      <c r="K1" s="4"/>
      <c r="L1" s="4"/>
      <c r="M1" s="4"/>
      <c r="N1" s="4"/>
    </row>
    <row r="2" spans="1:16" s="1" customFormat="1" ht="29.4" customHeight="1" x14ac:dyDescent="0.35">
      <c r="B2" s="104" t="s">
        <v>1</v>
      </c>
      <c r="C2" s="104"/>
      <c r="D2" s="104"/>
      <c r="E2" s="104"/>
      <c r="F2" s="104"/>
      <c r="G2" s="104"/>
      <c r="I2" s="3"/>
      <c r="M2" s="4"/>
      <c r="N2" s="4"/>
      <c r="O2" s="4"/>
      <c r="P2" s="4"/>
    </row>
    <row r="3" spans="1:16" s="1" customFormat="1" ht="18" customHeight="1" x14ac:dyDescent="0.35">
      <c r="F3" s="83"/>
      <c r="G3" s="83" t="s">
        <v>136</v>
      </c>
      <c r="H3" s="83"/>
      <c r="J3" s="3"/>
      <c r="L3" s="4"/>
      <c r="M3" s="4"/>
      <c r="N3" s="4"/>
      <c r="O3" s="4"/>
    </row>
    <row r="4" spans="1:16" s="1" customFormat="1" ht="18.600000000000001" thickBot="1" x14ac:dyDescent="0.4">
      <c r="B4" s="5"/>
      <c r="C4" s="5"/>
      <c r="D4" s="5"/>
      <c r="E4" s="5"/>
      <c r="F4" s="5"/>
      <c r="G4" s="6"/>
      <c r="I4" s="3"/>
      <c r="M4" s="4"/>
      <c r="N4" s="4"/>
      <c r="O4" s="4"/>
      <c r="P4" s="4"/>
    </row>
    <row r="5" spans="1:16" s="7" customFormat="1" ht="20.25" hidden="1" customHeight="1" thickBot="1" x14ac:dyDescent="0.35">
      <c r="C5" s="8"/>
      <c r="D5" s="9">
        <v>1.4</v>
      </c>
      <c r="E5" s="9">
        <v>1.68</v>
      </c>
      <c r="F5" s="9">
        <v>2.23</v>
      </c>
      <c r="G5" s="9">
        <v>2.57</v>
      </c>
      <c r="I5" s="10"/>
    </row>
    <row r="6" spans="1:16" ht="18.600000000000001" customHeight="1" thickBot="1" x14ac:dyDescent="0.35">
      <c r="A6" s="105" t="s">
        <v>2</v>
      </c>
      <c r="B6" s="107" t="s">
        <v>3</v>
      </c>
      <c r="C6" s="105" t="s">
        <v>4</v>
      </c>
      <c r="D6" s="109" t="s">
        <v>5</v>
      </c>
      <c r="E6" s="110"/>
      <c r="F6" s="110"/>
      <c r="G6" s="111"/>
      <c r="H6" s="11"/>
      <c r="I6" s="12"/>
      <c r="J6" s="11"/>
      <c r="K6" s="11"/>
      <c r="L6" s="11"/>
      <c r="M6" s="11"/>
      <c r="N6" s="11"/>
      <c r="O6" s="11"/>
      <c r="P6" s="11"/>
    </row>
    <row r="7" spans="1:16" ht="40.950000000000003" customHeight="1" thickBot="1" x14ac:dyDescent="0.35">
      <c r="A7" s="106"/>
      <c r="B7" s="108"/>
      <c r="C7" s="106"/>
      <c r="D7" s="14" t="s">
        <v>6</v>
      </c>
      <c r="E7" s="15" t="s">
        <v>7</v>
      </c>
      <c r="F7" s="15" t="s">
        <v>8</v>
      </c>
      <c r="G7" s="16" t="s">
        <v>9</v>
      </c>
      <c r="H7" s="11"/>
      <c r="I7" s="12"/>
      <c r="J7" s="11"/>
      <c r="K7" s="11"/>
      <c r="L7" s="11"/>
      <c r="M7" s="11"/>
      <c r="N7" s="11"/>
      <c r="O7" s="11"/>
      <c r="P7" s="11"/>
    </row>
    <row r="8" spans="1:16" ht="54.75" customHeight="1" x14ac:dyDescent="0.3">
      <c r="A8" s="17">
        <v>1</v>
      </c>
      <c r="B8" s="88" t="s">
        <v>10</v>
      </c>
      <c r="C8" s="89"/>
      <c r="D8" s="89"/>
      <c r="E8" s="89"/>
      <c r="F8" s="89"/>
      <c r="G8" s="90"/>
      <c r="H8" s="11"/>
      <c r="I8" s="12"/>
      <c r="J8" s="11"/>
      <c r="K8" s="11"/>
      <c r="L8" s="11"/>
      <c r="M8" s="11"/>
      <c r="N8" s="11"/>
      <c r="O8" s="11"/>
      <c r="P8" s="11"/>
    </row>
    <row r="9" spans="1:16" ht="20.399999999999999" customHeight="1" x14ac:dyDescent="0.3">
      <c r="A9" s="18"/>
      <c r="B9" s="19" t="s">
        <v>11</v>
      </c>
      <c r="C9" s="46">
        <v>5146.9799999999996</v>
      </c>
      <c r="D9" s="20">
        <f>ROUND($C9*$D$5,2)</f>
        <v>7205.77</v>
      </c>
      <c r="E9" s="20">
        <f>ROUND($C9*$E$5,2)</f>
        <v>8646.93</v>
      </c>
      <c r="F9" s="20">
        <f>ROUND($C9*$F$5,2)</f>
        <v>11477.77</v>
      </c>
      <c r="G9" s="21">
        <f>ROUND($C9*$G$5,2)</f>
        <v>13227.74</v>
      </c>
      <c r="H9" s="11"/>
      <c r="I9" s="12"/>
      <c r="J9" s="11"/>
      <c r="K9" s="11"/>
      <c r="L9" s="11"/>
      <c r="M9" s="11"/>
      <c r="N9" s="11"/>
      <c r="O9" s="11"/>
      <c r="P9" s="11"/>
    </row>
    <row r="10" spans="1:16" ht="65.25" customHeight="1" x14ac:dyDescent="0.3">
      <c r="A10" s="22" t="s">
        <v>12</v>
      </c>
      <c r="B10" s="91" t="s">
        <v>13</v>
      </c>
      <c r="C10" s="92"/>
      <c r="D10" s="92"/>
      <c r="E10" s="92"/>
      <c r="F10" s="92"/>
      <c r="G10" s="93"/>
      <c r="H10" s="11"/>
      <c r="I10" s="12"/>
      <c r="J10" s="11"/>
      <c r="K10" s="11"/>
      <c r="L10" s="11"/>
      <c r="M10" s="11"/>
      <c r="N10" s="11"/>
      <c r="O10" s="11"/>
      <c r="P10" s="11"/>
    </row>
    <row r="11" spans="1:16" ht="19.2" customHeight="1" x14ac:dyDescent="0.3">
      <c r="A11" s="18"/>
      <c r="B11" s="19" t="s">
        <v>11</v>
      </c>
      <c r="C11" s="23">
        <v>5434.55</v>
      </c>
      <c r="D11" s="20">
        <f>ROUND($C11*$D$5,2)</f>
        <v>7608.37</v>
      </c>
      <c r="E11" s="20">
        <f>ROUND($C11*$E$5,2)</f>
        <v>9130.0400000000009</v>
      </c>
      <c r="F11" s="20">
        <f>ROUND($C11*$F$5,2)</f>
        <v>12119.05</v>
      </c>
      <c r="G11" s="21">
        <f>ROUND($C11*$G$5,2)</f>
        <v>13966.79</v>
      </c>
      <c r="H11" s="11"/>
      <c r="I11" s="12"/>
      <c r="J11" s="11"/>
      <c r="K11" s="11"/>
      <c r="L11" s="11"/>
      <c r="M11" s="11"/>
      <c r="N11" s="11"/>
      <c r="O11" s="11"/>
      <c r="P11" s="11"/>
    </row>
    <row r="12" spans="1:16" ht="65.25" customHeight="1" x14ac:dyDescent="0.3">
      <c r="A12" s="22" t="s">
        <v>14</v>
      </c>
      <c r="B12" s="91" t="s">
        <v>15</v>
      </c>
      <c r="C12" s="92"/>
      <c r="D12" s="92"/>
      <c r="E12" s="92"/>
      <c r="F12" s="92"/>
      <c r="G12" s="93"/>
      <c r="H12" s="11"/>
      <c r="I12" s="12"/>
      <c r="J12" s="11"/>
      <c r="K12" s="11"/>
      <c r="L12" s="11"/>
      <c r="M12" s="11"/>
      <c r="N12" s="11"/>
      <c r="O12" s="11"/>
      <c r="P12" s="11"/>
    </row>
    <row r="13" spans="1:16" ht="19.2" customHeight="1" x14ac:dyDescent="0.3">
      <c r="A13" s="18"/>
      <c r="B13" s="19" t="s">
        <v>11</v>
      </c>
      <c r="C13" s="23">
        <v>6210.91</v>
      </c>
      <c r="D13" s="20">
        <f>ROUND($C13*$D$5,2)</f>
        <v>8695.27</v>
      </c>
      <c r="E13" s="20">
        <f>ROUND($C13*$E$5,2)</f>
        <v>10434.33</v>
      </c>
      <c r="F13" s="20">
        <f>ROUND($C13*$F$5,2)</f>
        <v>13850.33</v>
      </c>
      <c r="G13" s="21">
        <f>ROUND($C13*$G$5,2)</f>
        <v>15962.04</v>
      </c>
      <c r="H13" s="11"/>
      <c r="I13" s="12"/>
      <c r="J13" s="11"/>
      <c r="K13" s="11"/>
      <c r="L13" s="11"/>
      <c r="M13" s="11"/>
      <c r="N13" s="11"/>
      <c r="O13" s="11"/>
      <c r="P13" s="11"/>
    </row>
    <row r="14" spans="1:16" ht="22.95" customHeight="1" x14ac:dyDescent="0.3">
      <c r="A14" s="24">
        <v>2</v>
      </c>
      <c r="B14" s="94" t="s">
        <v>16</v>
      </c>
      <c r="C14" s="95"/>
      <c r="D14" s="95"/>
      <c r="E14" s="95"/>
      <c r="F14" s="95"/>
      <c r="G14" s="96"/>
      <c r="H14" s="11"/>
      <c r="I14" s="12"/>
      <c r="J14" s="11"/>
      <c r="K14" s="11"/>
      <c r="L14" s="11"/>
      <c r="M14" s="11"/>
      <c r="N14" s="11"/>
      <c r="O14" s="11"/>
      <c r="P14" s="11"/>
    </row>
    <row r="15" spans="1:16" ht="19.5" customHeight="1" x14ac:dyDescent="0.3">
      <c r="A15" s="25"/>
      <c r="B15" s="26" t="s">
        <v>17</v>
      </c>
      <c r="C15" s="23">
        <v>1239.1600000000001</v>
      </c>
      <c r="D15" s="20">
        <f>ROUND($C15*$D$5,2)</f>
        <v>1734.82</v>
      </c>
      <c r="E15" s="20">
        <f>ROUND($C15*$E$5,2)</f>
        <v>2081.79</v>
      </c>
      <c r="F15" s="20">
        <f>ROUND($C15*$F$5,2)</f>
        <v>2763.33</v>
      </c>
      <c r="G15" s="21">
        <f>ROUND($C15*$G$5,2)</f>
        <v>3184.64</v>
      </c>
      <c r="H15" s="27"/>
      <c r="I15" s="12"/>
      <c r="J15" s="11"/>
      <c r="K15" s="11"/>
      <c r="L15" s="11"/>
      <c r="M15" s="11"/>
      <c r="N15" s="11"/>
      <c r="O15" s="11"/>
      <c r="P15" s="11"/>
    </row>
    <row r="16" spans="1:16" ht="19.5" customHeight="1" x14ac:dyDescent="0.3">
      <c r="A16" s="25"/>
      <c r="B16" s="26" t="s">
        <v>18</v>
      </c>
      <c r="C16" s="23">
        <v>1379.6</v>
      </c>
      <c r="D16" s="20">
        <f t="shared" ref="D16:D45" si="0">ROUND($C16*$D$5,2)</f>
        <v>1931.44</v>
      </c>
      <c r="E16" s="20">
        <f t="shared" ref="E16:E45" si="1">ROUND($C16*$E$5,2)</f>
        <v>2317.73</v>
      </c>
      <c r="F16" s="20">
        <f t="shared" ref="F16:F45" si="2">ROUND($C16*$F$5,2)</f>
        <v>3076.51</v>
      </c>
      <c r="G16" s="21">
        <f t="shared" ref="G16:G45" si="3">ROUND($C16*$G$5,2)</f>
        <v>3545.57</v>
      </c>
      <c r="H16" s="27"/>
      <c r="I16" s="12"/>
      <c r="J16" s="11"/>
      <c r="K16" s="11"/>
      <c r="L16" s="11"/>
      <c r="M16" s="11"/>
      <c r="N16" s="11"/>
      <c r="O16" s="11"/>
      <c r="P16" s="11"/>
    </row>
    <row r="17" spans="1:16" ht="19.5" customHeight="1" x14ac:dyDescent="0.3">
      <c r="A17" s="25"/>
      <c r="B17" s="26" t="s">
        <v>19</v>
      </c>
      <c r="C17" s="23">
        <v>1540.14</v>
      </c>
      <c r="D17" s="20">
        <f t="shared" si="0"/>
        <v>2156.1999999999998</v>
      </c>
      <c r="E17" s="20">
        <f t="shared" si="1"/>
        <v>2587.44</v>
      </c>
      <c r="F17" s="20">
        <f t="shared" si="2"/>
        <v>3434.51</v>
      </c>
      <c r="G17" s="21">
        <f t="shared" si="3"/>
        <v>3958.16</v>
      </c>
      <c r="H17" s="27"/>
      <c r="I17" s="12"/>
      <c r="J17" s="11"/>
      <c r="K17" s="11"/>
      <c r="L17" s="11"/>
      <c r="M17" s="11"/>
      <c r="N17" s="11"/>
      <c r="O17" s="11"/>
      <c r="P17" s="11"/>
    </row>
    <row r="18" spans="1:16" ht="19.5" customHeight="1" x14ac:dyDescent="0.3">
      <c r="A18" s="25"/>
      <c r="B18" s="26" t="s">
        <v>20</v>
      </c>
      <c r="C18" s="23">
        <v>1680.58</v>
      </c>
      <c r="D18" s="20">
        <f>ROUND($C18*$D$5,2)</f>
        <v>2352.81</v>
      </c>
      <c r="E18" s="20">
        <f>ROUND($C18*$E$5,2)</f>
        <v>2823.37</v>
      </c>
      <c r="F18" s="20">
        <f>ROUND($C18*$F$5,2)</f>
        <v>3747.69</v>
      </c>
      <c r="G18" s="21">
        <f>ROUND($C18*$G$5,2)</f>
        <v>4319.09</v>
      </c>
      <c r="H18" s="27"/>
      <c r="I18" s="12"/>
      <c r="J18" s="11"/>
      <c r="K18" s="11"/>
      <c r="L18" s="11"/>
      <c r="M18" s="11"/>
      <c r="N18" s="11"/>
      <c r="O18" s="11"/>
      <c r="P18" s="11"/>
    </row>
    <row r="19" spans="1:16" ht="36.6" customHeight="1" x14ac:dyDescent="0.3">
      <c r="A19" s="25"/>
      <c r="B19" s="28" t="s">
        <v>21</v>
      </c>
      <c r="C19" s="23">
        <v>1198.8699999999999</v>
      </c>
      <c r="D19" s="20">
        <f t="shared" si="0"/>
        <v>1678.42</v>
      </c>
      <c r="E19" s="20">
        <f t="shared" si="1"/>
        <v>2014.1</v>
      </c>
      <c r="F19" s="20">
        <f t="shared" si="2"/>
        <v>2673.48</v>
      </c>
      <c r="G19" s="21">
        <f t="shared" si="3"/>
        <v>3081.1</v>
      </c>
      <c r="H19" s="27"/>
      <c r="I19" s="12"/>
      <c r="J19" s="11"/>
      <c r="K19" s="11"/>
      <c r="L19" s="11"/>
      <c r="M19" s="11"/>
      <c r="N19" s="11"/>
      <c r="O19" s="11"/>
      <c r="P19" s="11"/>
    </row>
    <row r="20" spans="1:16" ht="31.2" customHeight="1" x14ac:dyDescent="0.3">
      <c r="A20" s="25"/>
      <c r="B20" s="28" t="s">
        <v>22</v>
      </c>
      <c r="C20" s="23">
        <v>1818.46</v>
      </c>
      <c r="D20" s="20">
        <f t="shared" si="0"/>
        <v>2545.84</v>
      </c>
      <c r="E20" s="20">
        <f t="shared" si="1"/>
        <v>3055.01</v>
      </c>
      <c r="F20" s="20">
        <f t="shared" si="2"/>
        <v>4055.17</v>
      </c>
      <c r="G20" s="21">
        <f t="shared" si="3"/>
        <v>4673.4399999999996</v>
      </c>
      <c r="H20" s="27"/>
      <c r="I20" s="12"/>
      <c r="J20" s="11"/>
      <c r="K20" s="11"/>
      <c r="L20" s="11"/>
      <c r="M20" s="11"/>
      <c r="N20" s="11"/>
      <c r="O20" s="11"/>
      <c r="P20" s="11"/>
    </row>
    <row r="21" spans="1:16" ht="31.2" customHeight="1" x14ac:dyDescent="0.3">
      <c r="A21" s="25"/>
      <c r="B21" s="28" t="s">
        <v>23</v>
      </c>
      <c r="C21" s="23">
        <v>1339.31</v>
      </c>
      <c r="D21" s="20">
        <f t="shared" si="0"/>
        <v>1875.03</v>
      </c>
      <c r="E21" s="20">
        <f t="shared" si="1"/>
        <v>2250.04</v>
      </c>
      <c r="F21" s="20">
        <f t="shared" si="2"/>
        <v>2986.66</v>
      </c>
      <c r="G21" s="21">
        <f t="shared" si="3"/>
        <v>3442.03</v>
      </c>
      <c r="H21" s="27"/>
      <c r="I21" s="12"/>
      <c r="J21" s="11"/>
      <c r="K21" s="11"/>
      <c r="L21" s="11"/>
      <c r="M21" s="11"/>
      <c r="N21" s="11"/>
      <c r="O21" s="11"/>
      <c r="P21" s="11"/>
    </row>
    <row r="22" spans="1:16" ht="28.2" customHeight="1" x14ac:dyDescent="0.3">
      <c r="A22" s="25"/>
      <c r="B22" s="28" t="s">
        <v>24</v>
      </c>
      <c r="C22" s="23">
        <v>1958.89</v>
      </c>
      <c r="D22" s="20">
        <f t="shared" si="0"/>
        <v>2742.45</v>
      </c>
      <c r="E22" s="20">
        <f t="shared" si="1"/>
        <v>3290.94</v>
      </c>
      <c r="F22" s="20">
        <f t="shared" si="2"/>
        <v>4368.32</v>
      </c>
      <c r="G22" s="21">
        <f t="shared" si="3"/>
        <v>5034.3500000000004</v>
      </c>
      <c r="H22" s="27"/>
      <c r="I22" s="12"/>
      <c r="J22" s="11"/>
      <c r="K22" s="11"/>
      <c r="L22" s="11"/>
      <c r="M22" s="11"/>
      <c r="N22" s="11"/>
      <c r="O22" s="11"/>
      <c r="P22" s="11"/>
    </row>
    <row r="23" spans="1:16" ht="28.2" customHeight="1" x14ac:dyDescent="0.3">
      <c r="A23" s="25"/>
      <c r="B23" s="26" t="s">
        <v>25</v>
      </c>
      <c r="C23" s="23">
        <v>1612.77</v>
      </c>
      <c r="D23" s="20">
        <f t="shared" si="0"/>
        <v>2257.88</v>
      </c>
      <c r="E23" s="20">
        <f t="shared" si="1"/>
        <v>2709.45</v>
      </c>
      <c r="F23" s="20">
        <f t="shared" si="2"/>
        <v>3596.48</v>
      </c>
      <c r="G23" s="21">
        <f t="shared" si="3"/>
        <v>4144.82</v>
      </c>
      <c r="H23" s="27"/>
      <c r="I23" s="12"/>
      <c r="J23" s="11"/>
      <c r="K23" s="11"/>
      <c r="L23" s="11"/>
      <c r="M23" s="11"/>
      <c r="N23" s="11"/>
      <c r="O23" s="11"/>
      <c r="P23" s="11"/>
    </row>
    <row r="24" spans="1:16" ht="21.6" customHeight="1" x14ac:dyDescent="0.3">
      <c r="A24" s="25"/>
      <c r="B24" s="26" t="s">
        <v>26</v>
      </c>
      <c r="C24" s="23">
        <v>1720.55</v>
      </c>
      <c r="D24" s="20">
        <f t="shared" si="0"/>
        <v>2408.77</v>
      </c>
      <c r="E24" s="20">
        <f t="shared" si="1"/>
        <v>2890.52</v>
      </c>
      <c r="F24" s="20">
        <f t="shared" si="2"/>
        <v>3836.83</v>
      </c>
      <c r="G24" s="21">
        <f t="shared" si="3"/>
        <v>4421.8100000000004</v>
      </c>
      <c r="H24" s="27"/>
      <c r="I24" s="12"/>
      <c r="J24" s="11"/>
      <c r="K24" s="11"/>
      <c r="L24" s="11"/>
      <c r="M24" s="11"/>
      <c r="N24" s="11"/>
      <c r="O24" s="11"/>
      <c r="P24" s="11"/>
    </row>
    <row r="25" spans="1:16" ht="21.6" customHeight="1" x14ac:dyDescent="0.3">
      <c r="A25" s="25"/>
      <c r="B25" s="26" t="s">
        <v>27</v>
      </c>
      <c r="C25" s="23">
        <v>2340.13</v>
      </c>
      <c r="D25" s="20">
        <f t="shared" si="0"/>
        <v>3276.18</v>
      </c>
      <c r="E25" s="20">
        <f t="shared" si="1"/>
        <v>3931.42</v>
      </c>
      <c r="F25" s="20">
        <f t="shared" si="2"/>
        <v>5218.49</v>
      </c>
      <c r="G25" s="21">
        <f t="shared" si="3"/>
        <v>6014.13</v>
      </c>
      <c r="H25" s="27"/>
      <c r="I25" s="12"/>
      <c r="J25" s="11"/>
      <c r="K25" s="11"/>
      <c r="L25" s="11"/>
      <c r="M25" s="11"/>
      <c r="N25" s="11"/>
      <c r="O25" s="11"/>
      <c r="P25" s="11"/>
    </row>
    <row r="26" spans="1:16" ht="30" customHeight="1" x14ac:dyDescent="0.3">
      <c r="A26" s="25"/>
      <c r="B26" s="28" t="s">
        <v>28</v>
      </c>
      <c r="C26" s="23">
        <v>1860.99</v>
      </c>
      <c r="D26" s="20">
        <f t="shared" si="0"/>
        <v>2605.39</v>
      </c>
      <c r="E26" s="20">
        <f t="shared" si="1"/>
        <v>3126.46</v>
      </c>
      <c r="F26" s="20">
        <f t="shared" si="2"/>
        <v>4150.01</v>
      </c>
      <c r="G26" s="21">
        <f t="shared" si="3"/>
        <v>4782.74</v>
      </c>
      <c r="H26" s="27"/>
      <c r="I26" s="12"/>
      <c r="J26" s="11"/>
      <c r="K26" s="11"/>
      <c r="L26" s="11"/>
      <c r="M26" s="11"/>
      <c r="N26" s="11"/>
      <c r="O26" s="11"/>
      <c r="P26" s="11"/>
    </row>
    <row r="27" spans="1:16" ht="27.6" customHeight="1" x14ac:dyDescent="0.3">
      <c r="A27" s="25"/>
      <c r="B27" s="28" t="s">
        <v>29</v>
      </c>
      <c r="C27" s="23">
        <v>2480.5700000000002</v>
      </c>
      <c r="D27" s="20">
        <f t="shared" si="0"/>
        <v>3472.8</v>
      </c>
      <c r="E27" s="20">
        <f t="shared" si="1"/>
        <v>4167.3599999999997</v>
      </c>
      <c r="F27" s="20">
        <f t="shared" si="2"/>
        <v>5531.67</v>
      </c>
      <c r="G27" s="21">
        <f t="shared" si="3"/>
        <v>6375.06</v>
      </c>
      <c r="H27" s="27"/>
      <c r="I27" s="12"/>
      <c r="J27" s="11"/>
      <c r="K27" s="11"/>
      <c r="L27" s="11"/>
      <c r="M27" s="11"/>
      <c r="N27" s="11"/>
      <c r="O27" s="11"/>
      <c r="P27" s="11"/>
    </row>
    <row r="28" spans="1:16" ht="31.2" customHeight="1" x14ac:dyDescent="0.3">
      <c r="A28" s="25"/>
      <c r="B28" s="26" t="s">
        <v>30</v>
      </c>
      <c r="C28" s="23">
        <v>3351.23</v>
      </c>
      <c r="D28" s="20">
        <f t="shared" si="0"/>
        <v>4691.72</v>
      </c>
      <c r="E28" s="20">
        <f t="shared" si="1"/>
        <v>5630.07</v>
      </c>
      <c r="F28" s="20">
        <f t="shared" si="2"/>
        <v>7473.24</v>
      </c>
      <c r="G28" s="21">
        <f t="shared" si="3"/>
        <v>8612.66</v>
      </c>
      <c r="H28" s="27"/>
      <c r="I28" s="12"/>
      <c r="J28" s="11"/>
      <c r="K28" s="11"/>
      <c r="L28" s="11"/>
      <c r="M28" s="11"/>
      <c r="N28" s="11"/>
      <c r="O28" s="11"/>
      <c r="P28" s="11"/>
    </row>
    <row r="29" spans="1:16" ht="31.2" customHeight="1" x14ac:dyDescent="0.3">
      <c r="A29" s="25"/>
      <c r="B29" s="28" t="s">
        <v>31</v>
      </c>
      <c r="C29" s="23">
        <v>2274.88</v>
      </c>
      <c r="D29" s="20">
        <f t="shared" si="0"/>
        <v>3184.83</v>
      </c>
      <c r="E29" s="20">
        <f t="shared" si="1"/>
        <v>3821.8</v>
      </c>
      <c r="F29" s="20">
        <f t="shared" si="2"/>
        <v>5072.9799999999996</v>
      </c>
      <c r="G29" s="21">
        <f t="shared" si="3"/>
        <v>5846.44</v>
      </c>
      <c r="H29" s="27"/>
      <c r="I29" s="12"/>
      <c r="J29" s="11"/>
      <c r="K29" s="11"/>
      <c r="L29" s="11"/>
      <c r="M29" s="11"/>
      <c r="N29" s="11"/>
      <c r="O29" s="11"/>
      <c r="P29" s="11"/>
    </row>
    <row r="30" spans="1:16" ht="32.4" customHeight="1" x14ac:dyDescent="0.3">
      <c r="A30" s="25"/>
      <c r="B30" s="26" t="s">
        <v>32</v>
      </c>
      <c r="C30" s="23">
        <v>2894.47</v>
      </c>
      <c r="D30" s="20">
        <f t="shared" si="0"/>
        <v>4052.26</v>
      </c>
      <c r="E30" s="20">
        <f t="shared" si="1"/>
        <v>4862.71</v>
      </c>
      <c r="F30" s="20">
        <f t="shared" si="2"/>
        <v>6454.67</v>
      </c>
      <c r="G30" s="21">
        <f t="shared" si="3"/>
        <v>7438.79</v>
      </c>
      <c r="H30" s="27"/>
      <c r="I30" s="12"/>
      <c r="J30" s="11"/>
      <c r="K30" s="11"/>
      <c r="L30" s="11"/>
      <c r="M30" s="11"/>
      <c r="N30" s="11"/>
      <c r="O30" s="11"/>
      <c r="P30" s="11"/>
    </row>
    <row r="31" spans="1:16" ht="29.4" customHeight="1" x14ac:dyDescent="0.3">
      <c r="A31" s="25"/>
      <c r="B31" s="26" t="s">
        <v>33</v>
      </c>
      <c r="C31" s="23">
        <v>2327.1999999999998</v>
      </c>
      <c r="D31" s="20">
        <f t="shared" si="0"/>
        <v>3258.08</v>
      </c>
      <c r="E31" s="20">
        <f t="shared" si="1"/>
        <v>3909.7</v>
      </c>
      <c r="F31" s="20">
        <f t="shared" si="2"/>
        <v>5189.66</v>
      </c>
      <c r="G31" s="21">
        <f t="shared" si="3"/>
        <v>5980.9</v>
      </c>
      <c r="H31" s="27"/>
      <c r="I31" s="12"/>
      <c r="J31" s="11"/>
      <c r="K31" s="11"/>
      <c r="L31" s="11"/>
      <c r="M31" s="11"/>
      <c r="N31" s="11"/>
      <c r="O31" s="11"/>
      <c r="P31" s="11"/>
    </row>
    <row r="32" spans="1:16" ht="33.6" customHeight="1" x14ac:dyDescent="0.3">
      <c r="A32" s="25"/>
      <c r="B32" s="26" t="s">
        <v>34</v>
      </c>
      <c r="C32" s="23">
        <v>2467.63</v>
      </c>
      <c r="D32" s="20">
        <f t="shared" si="0"/>
        <v>3454.68</v>
      </c>
      <c r="E32" s="20">
        <f t="shared" si="1"/>
        <v>4145.62</v>
      </c>
      <c r="F32" s="20">
        <f t="shared" si="2"/>
        <v>5502.81</v>
      </c>
      <c r="G32" s="21">
        <f t="shared" si="3"/>
        <v>6341.81</v>
      </c>
      <c r="H32" s="27"/>
      <c r="I32" s="12"/>
    </row>
    <row r="33" spans="1:16" ht="23.4" customHeight="1" x14ac:dyDescent="0.3">
      <c r="A33" s="25"/>
      <c r="B33" s="26" t="s">
        <v>35</v>
      </c>
      <c r="C33" s="23">
        <v>2628.16</v>
      </c>
      <c r="D33" s="20">
        <f t="shared" si="0"/>
        <v>3679.42</v>
      </c>
      <c r="E33" s="20">
        <f t="shared" si="1"/>
        <v>4415.3100000000004</v>
      </c>
      <c r="F33" s="20">
        <f t="shared" si="2"/>
        <v>5860.8</v>
      </c>
      <c r="G33" s="21">
        <f t="shared" si="3"/>
        <v>6754.37</v>
      </c>
      <c r="H33" s="27"/>
      <c r="I33" s="12"/>
    </row>
    <row r="34" spans="1:16" ht="34.200000000000003" customHeight="1" x14ac:dyDescent="0.3">
      <c r="A34" s="25"/>
      <c r="B34" s="28" t="s">
        <v>36</v>
      </c>
      <c r="C34" s="23">
        <v>1818.46</v>
      </c>
      <c r="D34" s="20">
        <f t="shared" si="0"/>
        <v>2545.84</v>
      </c>
      <c r="E34" s="20">
        <f t="shared" si="1"/>
        <v>3055.01</v>
      </c>
      <c r="F34" s="20">
        <f t="shared" si="2"/>
        <v>4055.17</v>
      </c>
      <c r="G34" s="21">
        <f t="shared" si="3"/>
        <v>4673.4399999999996</v>
      </c>
      <c r="H34" s="27"/>
      <c r="I34" s="12"/>
    </row>
    <row r="35" spans="1:16" ht="24" customHeight="1" x14ac:dyDescent="0.3">
      <c r="A35" s="25"/>
      <c r="B35" s="26" t="s">
        <v>37</v>
      </c>
      <c r="C35" s="23">
        <v>2768.6</v>
      </c>
      <c r="D35" s="20">
        <f t="shared" si="0"/>
        <v>3876.04</v>
      </c>
      <c r="E35" s="20">
        <f t="shared" si="1"/>
        <v>4651.25</v>
      </c>
      <c r="F35" s="20">
        <f t="shared" si="2"/>
        <v>6173.98</v>
      </c>
      <c r="G35" s="21">
        <f t="shared" si="3"/>
        <v>7115.3</v>
      </c>
      <c r="H35" s="27"/>
      <c r="I35" s="12"/>
    </row>
    <row r="36" spans="1:16" ht="24" customHeight="1" x14ac:dyDescent="0.3">
      <c r="A36" s="25"/>
      <c r="B36" s="28" t="s">
        <v>38</v>
      </c>
      <c r="C36" s="23">
        <v>2438.0300000000002</v>
      </c>
      <c r="D36" s="20">
        <f t="shared" si="0"/>
        <v>3413.24</v>
      </c>
      <c r="E36" s="20">
        <f t="shared" si="1"/>
        <v>4095.89</v>
      </c>
      <c r="F36" s="20">
        <f t="shared" si="2"/>
        <v>5436.81</v>
      </c>
      <c r="G36" s="21">
        <f t="shared" si="3"/>
        <v>6265.74</v>
      </c>
      <c r="H36" s="27"/>
      <c r="I36" s="12"/>
    </row>
    <row r="37" spans="1:16" ht="28.2" customHeight="1" x14ac:dyDescent="0.3">
      <c r="A37" s="25"/>
      <c r="B37" s="28" t="s">
        <v>39</v>
      </c>
      <c r="C37" s="23">
        <v>1958.89</v>
      </c>
      <c r="D37" s="20">
        <f t="shared" si="0"/>
        <v>2742.45</v>
      </c>
      <c r="E37" s="20">
        <f t="shared" si="1"/>
        <v>3290.94</v>
      </c>
      <c r="F37" s="20">
        <f t="shared" si="2"/>
        <v>4368.32</v>
      </c>
      <c r="G37" s="21">
        <f t="shared" si="3"/>
        <v>5034.3500000000004</v>
      </c>
      <c r="H37" s="27"/>
      <c r="I37" s="12"/>
    </row>
    <row r="38" spans="1:16" ht="31.95" customHeight="1" x14ac:dyDescent="0.3">
      <c r="A38" s="25"/>
      <c r="B38" s="26" t="s">
        <v>40</v>
      </c>
      <c r="C38" s="23">
        <v>2906.49</v>
      </c>
      <c r="D38" s="20">
        <f t="shared" si="0"/>
        <v>4069.09</v>
      </c>
      <c r="E38" s="20">
        <f t="shared" si="1"/>
        <v>4882.8999999999996</v>
      </c>
      <c r="F38" s="20">
        <f t="shared" si="2"/>
        <v>6481.47</v>
      </c>
      <c r="G38" s="21">
        <f t="shared" si="3"/>
        <v>7469.68</v>
      </c>
      <c r="H38" s="27"/>
      <c r="I38" s="12"/>
    </row>
    <row r="39" spans="1:16" ht="31.95" customHeight="1" x14ac:dyDescent="0.3">
      <c r="A39" s="25"/>
      <c r="B39" s="28" t="s">
        <v>41</v>
      </c>
      <c r="C39" s="23">
        <v>2578.4699999999998</v>
      </c>
      <c r="D39" s="20">
        <f t="shared" si="0"/>
        <v>3609.86</v>
      </c>
      <c r="E39" s="20">
        <f t="shared" si="1"/>
        <v>4331.83</v>
      </c>
      <c r="F39" s="20">
        <f t="shared" si="2"/>
        <v>5749.99</v>
      </c>
      <c r="G39" s="21">
        <f t="shared" si="3"/>
        <v>6626.67</v>
      </c>
      <c r="H39" s="27"/>
      <c r="I39" s="12"/>
    </row>
    <row r="40" spans="1:16" ht="27.6" customHeight="1" x14ac:dyDescent="0.3">
      <c r="A40" s="25"/>
      <c r="B40" s="28" t="s">
        <v>42</v>
      </c>
      <c r="C40" s="23">
        <v>2340.13</v>
      </c>
      <c r="D40" s="20">
        <f t="shared" si="0"/>
        <v>3276.18</v>
      </c>
      <c r="E40" s="20">
        <f t="shared" si="1"/>
        <v>3931.42</v>
      </c>
      <c r="F40" s="20">
        <f t="shared" si="2"/>
        <v>5218.49</v>
      </c>
      <c r="G40" s="21">
        <f t="shared" si="3"/>
        <v>6014.13</v>
      </c>
      <c r="H40" s="27"/>
      <c r="I40" s="12"/>
    </row>
    <row r="41" spans="1:16" ht="27.6" customHeight="1" x14ac:dyDescent="0.3">
      <c r="A41" s="25"/>
      <c r="B41" s="28" t="s">
        <v>43</v>
      </c>
      <c r="C41" s="23">
        <v>2959.72</v>
      </c>
      <c r="D41" s="20">
        <f t="shared" si="0"/>
        <v>4143.6099999999997</v>
      </c>
      <c r="E41" s="20">
        <f t="shared" si="1"/>
        <v>4972.33</v>
      </c>
      <c r="F41" s="20">
        <f t="shared" si="2"/>
        <v>6600.18</v>
      </c>
      <c r="G41" s="21">
        <f t="shared" si="3"/>
        <v>7606.48</v>
      </c>
      <c r="H41" s="27"/>
      <c r="I41" s="12"/>
    </row>
    <row r="42" spans="1:16" ht="28.95" customHeight="1" x14ac:dyDescent="0.3">
      <c r="A42" s="25"/>
      <c r="B42" s="26" t="s">
        <v>44</v>
      </c>
      <c r="C42" s="23">
        <v>4025.37</v>
      </c>
      <c r="D42" s="20">
        <f t="shared" si="0"/>
        <v>5635.52</v>
      </c>
      <c r="E42" s="20">
        <f t="shared" si="1"/>
        <v>6762.62</v>
      </c>
      <c r="F42" s="20">
        <f t="shared" si="2"/>
        <v>8976.58</v>
      </c>
      <c r="G42" s="21">
        <f t="shared" si="3"/>
        <v>10345.200000000001</v>
      </c>
      <c r="H42" s="27"/>
      <c r="I42" s="12"/>
    </row>
    <row r="43" spans="1:16" ht="27.6" x14ac:dyDescent="0.3">
      <c r="A43" s="25"/>
      <c r="B43" s="28" t="s">
        <v>45</v>
      </c>
      <c r="C43" s="23">
        <v>2865.46</v>
      </c>
      <c r="D43" s="20">
        <f t="shared" si="0"/>
        <v>4011.64</v>
      </c>
      <c r="E43" s="20">
        <f t="shared" si="1"/>
        <v>4813.97</v>
      </c>
      <c r="F43" s="20">
        <f t="shared" si="2"/>
        <v>6389.98</v>
      </c>
      <c r="G43" s="21">
        <f t="shared" si="3"/>
        <v>7364.23</v>
      </c>
      <c r="H43" s="27"/>
      <c r="I43" s="12"/>
    </row>
    <row r="44" spans="1:16" ht="33.6" customHeight="1" x14ac:dyDescent="0.3">
      <c r="A44" s="25"/>
      <c r="B44" s="26" t="s">
        <v>46</v>
      </c>
      <c r="C44" s="23">
        <v>3485.03</v>
      </c>
      <c r="D44" s="20">
        <f t="shared" si="0"/>
        <v>4879.04</v>
      </c>
      <c r="E44" s="20">
        <f t="shared" si="1"/>
        <v>5854.85</v>
      </c>
      <c r="F44" s="20">
        <f t="shared" si="2"/>
        <v>7771.62</v>
      </c>
      <c r="G44" s="21">
        <f t="shared" si="3"/>
        <v>8956.5300000000007</v>
      </c>
      <c r="H44" s="27"/>
      <c r="I44" s="12"/>
    </row>
    <row r="45" spans="1:16" ht="31.2" customHeight="1" x14ac:dyDescent="0.3">
      <c r="A45" s="25"/>
      <c r="B45" s="26" t="s">
        <v>47</v>
      </c>
      <c r="C45" s="23">
        <v>3953.48</v>
      </c>
      <c r="D45" s="20">
        <f t="shared" si="0"/>
        <v>5534.87</v>
      </c>
      <c r="E45" s="20">
        <f t="shared" si="1"/>
        <v>6641.85</v>
      </c>
      <c r="F45" s="20">
        <f t="shared" si="2"/>
        <v>8816.26</v>
      </c>
      <c r="G45" s="21">
        <f t="shared" si="3"/>
        <v>10160.44</v>
      </c>
      <c r="H45" s="29"/>
      <c r="I45" s="12"/>
    </row>
    <row r="46" spans="1:16" ht="34.950000000000003" customHeight="1" x14ac:dyDescent="0.3">
      <c r="A46" s="22" t="s">
        <v>48</v>
      </c>
      <c r="B46" s="97" t="s">
        <v>49</v>
      </c>
      <c r="C46" s="98"/>
      <c r="D46" s="98"/>
      <c r="E46" s="98"/>
      <c r="F46" s="98"/>
      <c r="G46" s="99"/>
      <c r="H46" s="11"/>
      <c r="I46" s="12"/>
      <c r="J46" s="11"/>
      <c r="K46" s="11"/>
      <c r="L46" s="11"/>
      <c r="M46" s="11"/>
      <c r="N46" s="11"/>
      <c r="O46" s="11"/>
      <c r="P46" s="11"/>
    </row>
    <row r="47" spans="1:16" ht="19.5" customHeight="1" x14ac:dyDescent="0.3">
      <c r="A47" s="25"/>
      <c r="B47" s="26" t="s">
        <v>17</v>
      </c>
      <c r="C47" s="23">
        <v>1303.1400000000001</v>
      </c>
      <c r="D47" s="20">
        <f>ROUND($C47*$D$5,2)</f>
        <v>1824.4</v>
      </c>
      <c r="E47" s="20">
        <f>ROUND($C47*$E$5,2)</f>
        <v>2189.2800000000002</v>
      </c>
      <c r="F47" s="20">
        <f>ROUND($C47*$F$5,2)</f>
        <v>2906</v>
      </c>
      <c r="G47" s="21">
        <f>ROUND($C47*$G$5,2)</f>
        <v>3349.07</v>
      </c>
      <c r="H47" s="27"/>
      <c r="I47" s="12"/>
      <c r="J47" s="12"/>
      <c r="K47" s="11"/>
      <c r="L47" s="11"/>
      <c r="M47" s="11"/>
      <c r="N47" s="11"/>
      <c r="O47" s="11"/>
      <c r="P47" s="11"/>
    </row>
    <row r="48" spans="1:16" ht="19.5" customHeight="1" x14ac:dyDescent="0.3">
      <c r="A48" s="25"/>
      <c r="B48" s="26" t="s">
        <v>18</v>
      </c>
      <c r="C48" s="23">
        <v>1450.83</v>
      </c>
      <c r="D48" s="20">
        <f t="shared" ref="D48:D77" si="4">ROUND($C48*$D$5,2)</f>
        <v>2031.16</v>
      </c>
      <c r="E48" s="20">
        <f t="shared" ref="E48:E77" si="5">ROUND($C48*$E$5,2)</f>
        <v>2437.39</v>
      </c>
      <c r="F48" s="20">
        <f t="shared" ref="F48:F77" si="6">ROUND($C48*$F$5,2)</f>
        <v>3235.35</v>
      </c>
      <c r="G48" s="21">
        <f t="shared" ref="G48:G77" si="7">ROUND($C48*$G$5,2)</f>
        <v>3728.63</v>
      </c>
      <c r="H48" s="27"/>
      <c r="I48" s="12"/>
      <c r="J48" s="12"/>
      <c r="K48" s="11"/>
      <c r="L48" s="11"/>
      <c r="M48" s="11"/>
      <c r="N48" s="11"/>
      <c r="O48" s="11"/>
      <c r="P48" s="11"/>
    </row>
    <row r="49" spans="1:16" ht="19.5" customHeight="1" x14ac:dyDescent="0.3">
      <c r="A49" s="25"/>
      <c r="B49" s="26" t="s">
        <v>19</v>
      </c>
      <c r="C49" s="23">
        <v>1619.65</v>
      </c>
      <c r="D49" s="20">
        <f t="shared" si="4"/>
        <v>2267.5100000000002</v>
      </c>
      <c r="E49" s="20">
        <f t="shared" si="5"/>
        <v>2721.01</v>
      </c>
      <c r="F49" s="20">
        <f t="shared" si="6"/>
        <v>3611.82</v>
      </c>
      <c r="G49" s="21">
        <f t="shared" si="7"/>
        <v>4162.5</v>
      </c>
      <c r="H49" s="27"/>
      <c r="I49" s="12"/>
      <c r="J49" s="12"/>
      <c r="K49" s="11"/>
      <c r="L49" s="11"/>
      <c r="M49" s="11"/>
      <c r="N49" s="11"/>
      <c r="O49" s="11"/>
      <c r="P49" s="11"/>
    </row>
    <row r="50" spans="1:16" ht="19.5" customHeight="1" x14ac:dyDescent="0.3">
      <c r="A50" s="25"/>
      <c r="B50" s="26" t="s">
        <v>20</v>
      </c>
      <c r="C50" s="23">
        <v>1767.34</v>
      </c>
      <c r="D50" s="20">
        <f>ROUND($C50*$D$5,2)</f>
        <v>2474.2800000000002</v>
      </c>
      <c r="E50" s="20">
        <f>ROUND($C50*$E$5,2)</f>
        <v>2969.13</v>
      </c>
      <c r="F50" s="20">
        <f>ROUND($C50*$F$5,2)</f>
        <v>3941.17</v>
      </c>
      <c r="G50" s="21">
        <f>ROUND($C50*$G$5,2)</f>
        <v>4542.0600000000004</v>
      </c>
      <c r="H50" s="27"/>
      <c r="I50" s="12"/>
      <c r="J50" s="12"/>
      <c r="K50" s="11"/>
      <c r="L50" s="11"/>
      <c r="M50" s="11"/>
      <c r="N50" s="11"/>
      <c r="O50" s="11"/>
      <c r="P50" s="11"/>
    </row>
    <row r="51" spans="1:16" ht="36.6" customHeight="1" x14ac:dyDescent="0.3">
      <c r="A51" s="25"/>
      <c r="B51" s="28" t="s">
        <v>21</v>
      </c>
      <c r="C51" s="23">
        <v>1260.76</v>
      </c>
      <c r="D51" s="20">
        <f t="shared" si="4"/>
        <v>1765.06</v>
      </c>
      <c r="E51" s="20">
        <f t="shared" si="5"/>
        <v>2118.08</v>
      </c>
      <c r="F51" s="20">
        <f t="shared" si="6"/>
        <v>2811.49</v>
      </c>
      <c r="G51" s="21">
        <f t="shared" si="7"/>
        <v>3240.15</v>
      </c>
      <c r="H51" s="27"/>
      <c r="I51" s="12"/>
      <c r="J51" s="12"/>
      <c r="K51" s="11"/>
      <c r="L51" s="11"/>
      <c r="M51" s="11"/>
      <c r="N51" s="11"/>
      <c r="O51" s="11"/>
      <c r="P51" s="11"/>
    </row>
    <row r="52" spans="1:16" ht="31.2" customHeight="1" x14ac:dyDescent="0.3">
      <c r="A52" s="25"/>
      <c r="B52" s="28" t="s">
        <v>22</v>
      </c>
      <c r="C52" s="23">
        <v>1912.35</v>
      </c>
      <c r="D52" s="20">
        <f t="shared" si="4"/>
        <v>2677.29</v>
      </c>
      <c r="E52" s="20">
        <f t="shared" si="5"/>
        <v>3212.75</v>
      </c>
      <c r="F52" s="20">
        <f t="shared" si="6"/>
        <v>4264.54</v>
      </c>
      <c r="G52" s="21">
        <f t="shared" si="7"/>
        <v>4914.74</v>
      </c>
      <c r="H52" s="27"/>
      <c r="I52" s="12"/>
      <c r="J52" s="12"/>
      <c r="K52" s="11"/>
      <c r="L52" s="11"/>
      <c r="M52" s="11"/>
      <c r="N52" s="11"/>
      <c r="O52" s="11"/>
      <c r="P52" s="11"/>
    </row>
    <row r="53" spans="1:16" ht="31.2" customHeight="1" x14ac:dyDescent="0.3">
      <c r="A53" s="25"/>
      <c r="B53" s="28" t="s">
        <v>23</v>
      </c>
      <c r="C53" s="23">
        <v>1408.45</v>
      </c>
      <c r="D53" s="20">
        <f t="shared" si="4"/>
        <v>1971.83</v>
      </c>
      <c r="E53" s="20">
        <f t="shared" si="5"/>
        <v>2366.1999999999998</v>
      </c>
      <c r="F53" s="20">
        <f t="shared" si="6"/>
        <v>3140.84</v>
      </c>
      <c r="G53" s="21">
        <f t="shared" si="7"/>
        <v>3619.72</v>
      </c>
      <c r="H53" s="27"/>
      <c r="I53" s="12"/>
      <c r="J53" s="12"/>
      <c r="K53" s="11"/>
      <c r="L53" s="11"/>
      <c r="M53" s="11"/>
      <c r="N53" s="11"/>
      <c r="O53" s="11"/>
      <c r="P53" s="11"/>
    </row>
    <row r="54" spans="1:16" ht="28.2" customHeight="1" x14ac:dyDescent="0.3">
      <c r="A54" s="25"/>
      <c r="B54" s="28" t="s">
        <v>24</v>
      </c>
      <c r="C54" s="23">
        <v>2060.04</v>
      </c>
      <c r="D54" s="20">
        <f t="shared" si="4"/>
        <v>2884.06</v>
      </c>
      <c r="E54" s="20">
        <f t="shared" si="5"/>
        <v>3460.87</v>
      </c>
      <c r="F54" s="20">
        <f t="shared" si="6"/>
        <v>4593.8900000000003</v>
      </c>
      <c r="G54" s="21">
        <f t="shared" si="7"/>
        <v>5294.3</v>
      </c>
      <c r="H54" s="27"/>
      <c r="I54" s="12"/>
      <c r="J54" s="12"/>
      <c r="K54" s="11"/>
      <c r="L54" s="11"/>
      <c r="M54" s="11"/>
      <c r="N54" s="11"/>
      <c r="O54" s="11"/>
      <c r="P54" s="11"/>
    </row>
    <row r="55" spans="1:16" ht="28.2" customHeight="1" x14ac:dyDescent="0.3">
      <c r="A55" s="25"/>
      <c r="B55" s="26" t="s">
        <v>25</v>
      </c>
      <c r="C55" s="23">
        <v>1696.03</v>
      </c>
      <c r="D55" s="20">
        <f t="shared" si="4"/>
        <v>2374.44</v>
      </c>
      <c r="E55" s="20">
        <f t="shared" si="5"/>
        <v>2849.33</v>
      </c>
      <c r="F55" s="20">
        <f t="shared" si="6"/>
        <v>3782.15</v>
      </c>
      <c r="G55" s="21">
        <f t="shared" si="7"/>
        <v>4358.8</v>
      </c>
      <c r="H55" s="27"/>
      <c r="I55" s="12"/>
      <c r="J55" s="12"/>
      <c r="K55" s="11"/>
      <c r="L55" s="11"/>
      <c r="M55" s="11"/>
      <c r="N55" s="11"/>
      <c r="O55" s="11"/>
      <c r="P55" s="11"/>
    </row>
    <row r="56" spans="1:16" ht="21.6" customHeight="1" x14ac:dyDescent="0.3">
      <c r="A56" s="25"/>
      <c r="B56" s="26" t="s">
        <v>26</v>
      </c>
      <c r="C56" s="23">
        <v>1809.4</v>
      </c>
      <c r="D56" s="20">
        <f t="shared" si="4"/>
        <v>2533.16</v>
      </c>
      <c r="E56" s="20">
        <f t="shared" si="5"/>
        <v>3039.79</v>
      </c>
      <c r="F56" s="20">
        <f t="shared" si="6"/>
        <v>4034.96</v>
      </c>
      <c r="G56" s="21">
        <f t="shared" si="7"/>
        <v>4650.16</v>
      </c>
      <c r="H56" s="27"/>
      <c r="I56" s="12"/>
      <c r="J56" s="12"/>
      <c r="K56" s="11"/>
      <c r="L56" s="11"/>
      <c r="M56" s="11"/>
      <c r="N56" s="11"/>
      <c r="O56" s="11"/>
      <c r="P56" s="11"/>
    </row>
    <row r="57" spans="1:16" ht="21.6" customHeight="1" x14ac:dyDescent="0.3">
      <c r="A57" s="25"/>
      <c r="B57" s="26" t="s">
        <v>27</v>
      </c>
      <c r="C57" s="23">
        <v>2460.96</v>
      </c>
      <c r="D57" s="20">
        <f t="shared" si="4"/>
        <v>3445.34</v>
      </c>
      <c r="E57" s="20">
        <f t="shared" si="5"/>
        <v>4134.41</v>
      </c>
      <c r="F57" s="20">
        <f t="shared" si="6"/>
        <v>5487.94</v>
      </c>
      <c r="G57" s="21">
        <f t="shared" si="7"/>
        <v>6324.67</v>
      </c>
      <c r="H57" s="27"/>
      <c r="I57" s="12"/>
      <c r="J57" s="12"/>
      <c r="K57" s="11"/>
      <c r="L57" s="11"/>
      <c r="M57" s="11"/>
      <c r="N57" s="11"/>
      <c r="O57" s="11"/>
      <c r="P57" s="11"/>
    </row>
    <row r="58" spans="1:16" ht="30" customHeight="1" x14ac:dyDescent="0.3">
      <c r="A58" s="25"/>
      <c r="B58" s="28" t="s">
        <v>28</v>
      </c>
      <c r="C58" s="23">
        <v>1957.08</v>
      </c>
      <c r="D58" s="20">
        <f t="shared" si="4"/>
        <v>2739.91</v>
      </c>
      <c r="E58" s="20">
        <f t="shared" si="5"/>
        <v>3287.89</v>
      </c>
      <c r="F58" s="20">
        <f t="shared" si="6"/>
        <v>4364.29</v>
      </c>
      <c r="G58" s="21">
        <f t="shared" si="7"/>
        <v>5029.7</v>
      </c>
      <c r="H58" s="27"/>
      <c r="I58" s="12"/>
      <c r="J58" s="12"/>
      <c r="K58" s="11"/>
      <c r="L58" s="11"/>
      <c r="M58" s="11"/>
      <c r="N58" s="11"/>
      <c r="O58" s="11"/>
      <c r="P58" s="11"/>
    </row>
    <row r="59" spans="1:16" ht="27.6" customHeight="1" x14ac:dyDescent="0.3">
      <c r="A59" s="25"/>
      <c r="B59" s="28" t="s">
        <v>29</v>
      </c>
      <c r="C59" s="23">
        <v>2608.64</v>
      </c>
      <c r="D59" s="20">
        <f t="shared" si="4"/>
        <v>3652.1</v>
      </c>
      <c r="E59" s="20">
        <f t="shared" si="5"/>
        <v>4382.5200000000004</v>
      </c>
      <c r="F59" s="20">
        <f t="shared" si="6"/>
        <v>5817.27</v>
      </c>
      <c r="G59" s="21">
        <f t="shared" si="7"/>
        <v>6704.2</v>
      </c>
      <c r="H59" s="27"/>
      <c r="I59" s="12"/>
      <c r="J59" s="12"/>
      <c r="K59" s="11"/>
      <c r="L59" s="11"/>
      <c r="M59" s="11"/>
      <c r="N59" s="11"/>
      <c r="O59" s="11"/>
      <c r="P59" s="11"/>
    </row>
    <row r="60" spans="1:16" ht="31.2" customHeight="1" x14ac:dyDescent="0.3">
      <c r="A60" s="25"/>
      <c r="B60" s="26" t="s">
        <v>30</v>
      </c>
      <c r="C60" s="23">
        <v>3524.26</v>
      </c>
      <c r="D60" s="20">
        <f t="shared" si="4"/>
        <v>4933.96</v>
      </c>
      <c r="E60" s="20">
        <f t="shared" si="5"/>
        <v>5920.76</v>
      </c>
      <c r="F60" s="20">
        <f t="shared" si="6"/>
        <v>7859.1</v>
      </c>
      <c r="G60" s="21">
        <f t="shared" si="7"/>
        <v>9057.35</v>
      </c>
      <c r="H60" s="27"/>
      <c r="I60" s="12"/>
      <c r="J60" s="12"/>
      <c r="K60" s="11"/>
      <c r="L60" s="11"/>
      <c r="M60" s="11"/>
      <c r="N60" s="11"/>
      <c r="O60" s="11"/>
      <c r="P60" s="11"/>
    </row>
    <row r="61" spans="1:16" ht="31.2" customHeight="1" x14ac:dyDescent="0.3">
      <c r="A61" s="25"/>
      <c r="B61" s="28" t="s">
        <v>31</v>
      </c>
      <c r="C61" s="23">
        <v>2392.3200000000002</v>
      </c>
      <c r="D61" s="20">
        <f t="shared" si="4"/>
        <v>3349.25</v>
      </c>
      <c r="E61" s="20">
        <f t="shared" si="5"/>
        <v>4019.1</v>
      </c>
      <c r="F61" s="20">
        <f t="shared" si="6"/>
        <v>5334.87</v>
      </c>
      <c r="G61" s="21">
        <f t="shared" si="7"/>
        <v>6148.26</v>
      </c>
      <c r="H61" s="27"/>
      <c r="I61" s="12"/>
      <c r="J61" s="12"/>
      <c r="K61" s="11"/>
      <c r="L61" s="11"/>
      <c r="M61" s="11"/>
      <c r="N61" s="11"/>
      <c r="O61" s="11"/>
      <c r="P61" s="11"/>
    </row>
    <row r="62" spans="1:16" ht="32.4" customHeight="1" x14ac:dyDescent="0.3">
      <c r="A62" s="25"/>
      <c r="B62" s="26" t="s">
        <v>32</v>
      </c>
      <c r="C62" s="23">
        <v>3043.91</v>
      </c>
      <c r="D62" s="20">
        <f t="shared" si="4"/>
        <v>4261.47</v>
      </c>
      <c r="E62" s="20">
        <f t="shared" si="5"/>
        <v>5113.7700000000004</v>
      </c>
      <c r="F62" s="20">
        <f t="shared" si="6"/>
        <v>6787.92</v>
      </c>
      <c r="G62" s="21">
        <f t="shared" si="7"/>
        <v>7822.85</v>
      </c>
      <c r="H62" s="27"/>
      <c r="I62" s="12"/>
      <c r="J62" s="12"/>
      <c r="K62" s="11"/>
      <c r="L62" s="11"/>
      <c r="M62" s="11"/>
      <c r="N62" s="11"/>
      <c r="O62" s="11"/>
      <c r="P62" s="11"/>
    </row>
    <row r="63" spans="1:16" ht="29.4" customHeight="1" x14ac:dyDescent="0.3">
      <c r="A63" s="25"/>
      <c r="B63" s="26" t="s">
        <v>33</v>
      </c>
      <c r="C63" s="23">
        <v>2447.35</v>
      </c>
      <c r="D63" s="20">
        <f t="shared" si="4"/>
        <v>3426.29</v>
      </c>
      <c r="E63" s="20">
        <f t="shared" si="5"/>
        <v>4111.55</v>
      </c>
      <c r="F63" s="20">
        <f t="shared" si="6"/>
        <v>5457.59</v>
      </c>
      <c r="G63" s="21">
        <f t="shared" si="7"/>
        <v>6289.69</v>
      </c>
      <c r="H63" s="27"/>
      <c r="I63" s="12"/>
      <c r="J63" s="12"/>
      <c r="K63" s="11"/>
      <c r="L63" s="11"/>
      <c r="M63" s="11"/>
      <c r="N63" s="11"/>
      <c r="O63" s="11"/>
      <c r="P63" s="11"/>
    </row>
    <row r="64" spans="1:16" ht="33.6" customHeight="1" x14ac:dyDescent="0.3">
      <c r="A64" s="25"/>
      <c r="B64" s="26" t="s">
        <v>34</v>
      </c>
      <c r="C64" s="23">
        <v>2595.04</v>
      </c>
      <c r="D64" s="20">
        <f t="shared" si="4"/>
        <v>3633.06</v>
      </c>
      <c r="E64" s="20">
        <f t="shared" si="5"/>
        <v>4359.67</v>
      </c>
      <c r="F64" s="20">
        <f t="shared" si="6"/>
        <v>5786.94</v>
      </c>
      <c r="G64" s="21">
        <f t="shared" si="7"/>
        <v>6669.25</v>
      </c>
      <c r="H64" s="27"/>
      <c r="I64" s="12"/>
      <c r="J64" s="12"/>
    </row>
    <row r="65" spans="1:16" ht="23.4" customHeight="1" x14ac:dyDescent="0.3">
      <c r="A65" s="25"/>
      <c r="B65" s="26" t="s">
        <v>35</v>
      </c>
      <c r="C65" s="23">
        <v>2763.85</v>
      </c>
      <c r="D65" s="20">
        <f t="shared" si="4"/>
        <v>3869.39</v>
      </c>
      <c r="E65" s="20">
        <f t="shared" si="5"/>
        <v>4643.2700000000004</v>
      </c>
      <c r="F65" s="20">
        <f t="shared" si="6"/>
        <v>6163.39</v>
      </c>
      <c r="G65" s="21">
        <f t="shared" si="7"/>
        <v>7103.09</v>
      </c>
      <c r="H65" s="27"/>
      <c r="I65" s="12"/>
      <c r="J65" s="12"/>
    </row>
    <row r="66" spans="1:16" ht="34.200000000000003" customHeight="1" x14ac:dyDescent="0.3">
      <c r="A66" s="25"/>
      <c r="B66" s="28" t="s">
        <v>36</v>
      </c>
      <c r="C66" s="23">
        <v>1912.35</v>
      </c>
      <c r="D66" s="20">
        <f t="shared" si="4"/>
        <v>2677.29</v>
      </c>
      <c r="E66" s="20">
        <f t="shared" si="5"/>
        <v>3212.75</v>
      </c>
      <c r="F66" s="20">
        <f t="shared" si="6"/>
        <v>4264.54</v>
      </c>
      <c r="G66" s="21">
        <f t="shared" si="7"/>
        <v>4914.74</v>
      </c>
      <c r="H66" s="27"/>
      <c r="I66" s="12"/>
      <c r="J66" s="12"/>
    </row>
    <row r="67" spans="1:16" ht="24" customHeight="1" x14ac:dyDescent="0.3">
      <c r="A67" s="25"/>
      <c r="B67" s="26" t="s">
        <v>37</v>
      </c>
      <c r="C67" s="23">
        <v>2911.54</v>
      </c>
      <c r="D67" s="20">
        <f t="shared" si="4"/>
        <v>4076.16</v>
      </c>
      <c r="E67" s="20">
        <f t="shared" si="5"/>
        <v>4891.3900000000003</v>
      </c>
      <c r="F67" s="20">
        <f t="shared" si="6"/>
        <v>6492.73</v>
      </c>
      <c r="G67" s="21">
        <f t="shared" si="7"/>
        <v>7482.66</v>
      </c>
      <c r="H67" s="27"/>
      <c r="I67" s="12"/>
      <c r="J67" s="12"/>
    </row>
    <row r="68" spans="1:16" ht="24" customHeight="1" x14ac:dyDescent="0.3">
      <c r="A68" s="25"/>
      <c r="B68" s="28" t="s">
        <v>38</v>
      </c>
      <c r="C68" s="23">
        <v>2563.91</v>
      </c>
      <c r="D68" s="20">
        <f t="shared" si="4"/>
        <v>3589.47</v>
      </c>
      <c r="E68" s="20">
        <f t="shared" si="5"/>
        <v>4307.37</v>
      </c>
      <c r="F68" s="20">
        <f t="shared" si="6"/>
        <v>5717.52</v>
      </c>
      <c r="G68" s="21">
        <f t="shared" si="7"/>
        <v>6589.25</v>
      </c>
      <c r="H68" s="27"/>
      <c r="I68" s="12"/>
      <c r="J68" s="12"/>
    </row>
    <row r="69" spans="1:16" ht="28.2" customHeight="1" x14ac:dyDescent="0.3">
      <c r="A69" s="25"/>
      <c r="B69" s="28" t="s">
        <v>39</v>
      </c>
      <c r="C69" s="23">
        <v>2060.04</v>
      </c>
      <c r="D69" s="20">
        <f t="shared" si="4"/>
        <v>2884.06</v>
      </c>
      <c r="E69" s="20">
        <f t="shared" si="5"/>
        <v>3460.87</v>
      </c>
      <c r="F69" s="20">
        <f t="shared" si="6"/>
        <v>4593.8900000000003</v>
      </c>
      <c r="G69" s="21">
        <f t="shared" si="7"/>
        <v>5294.3</v>
      </c>
      <c r="H69" s="27"/>
      <c r="I69" s="12"/>
      <c r="J69" s="12"/>
    </row>
    <row r="70" spans="1:16" ht="31.95" customHeight="1" x14ac:dyDescent="0.3">
      <c r="A70" s="25"/>
      <c r="B70" s="26" t="s">
        <v>40</v>
      </c>
      <c r="C70" s="23">
        <v>3056.55</v>
      </c>
      <c r="D70" s="20">
        <f t="shared" si="4"/>
        <v>4279.17</v>
      </c>
      <c r="E70" s="20">
        <f t="shared" si="5"/>
        <v>5135</v>
      </c>
      <c r="F70" s="20">
        <f t="shared" si="6"/>
        <v>6816.11</v>
      </c>
      <c r="G70" s="21">
        <f t="shared" si="7"/>
        <v>7855.33</v>
      </c>
      <c r="H70" s="27"/>
      <c r="I70" s="12"/>
      <c r="J70" s="12"/>
    </row>
    <row r="71" spans="1:16" ht="31.95" customHeight="1" x14ac:dyDescent="0.3">
      <c r="A71" s="25"/>
      <c r="B71" s="28" t="s">
        <v>41</v>
      </c>
      <c r="C71" s="23">
        <v>2711.6</v>
      </c>
      <c r="D71" s="20">
        <f t="shared" si="4"/>
        <v>3796.24</v>
      </c>
      <c r="E71" s="20">
        <f t="shared" si="5"/>
        <v>4555.49</v>
      </c>
      <c r="F71" s="20">
        <f t="shared" si="6"/>
        <v>6046.87</v>
      </c>
      <c r="G71" s="21">
        <f t="shared" si="7"/>
        <v>6968.81</v>
      </c>
      <c r="H71" s="27"/>
      <c r="I71" s="12"/>
      <c r="J71" s="12"/>
    </row>
    <row r="72" spans="1:16" ht="27.6" customHeight="1" x14ac:dyDescent="0.3">
      <c r="A72" s="25"/>
      <c r="B72" s="28" t="s">
        <v>42</v>
      </c>
      <c r="C72" s="23">
        <v>2460.96</v>
      </c>
      <c r="D72" s="20">
        <f t="shared" si="4"/>
        <v>3445.34</v>
      </c>
      <c r="E72" s="20">
        <f t="shared" si="5"/>
        <v>4134.41</v>
      </c>
      <c r="F72" s="20">
        <f t="shared" si="6"/>
        <v>5487.94</v>
      </c>
      <c r="G72" s="21">
        <f t="shared" si="7"/>
        <v>6324.67</v>
      </c>
      <c r="H72" s="27"/>
      <c r="I72" s="12"/>
      <c r="J72" s="12"/>
    </row>
    <row r="73" spans="1:16" ht="27.6" customHeight="1" x14ac:dyDescent="0.3">
      <c r="A73" s="25"/>
      <c r="B73" s="28" t="s">
        <v>43</v>
      </c>
      <c r="C73" s="23">
        <v>3112.53</v>
      </c>
      <c r="D73" s="20">
        <f t="shared" si="4"/>
        <v>4357.54</v>
      </c>
      <c r="E73" s="20">
        <f t="shared" si="5"/>
        <v>5229.05</v>
      </c>
      <c r="F73" s="20">
        <f t="shared" si="6"/>
        <v>6940.94</v>
      </c>
      <c r="G73" s="21">
        <f t="shared" si="7"/>
        <v>7999.2</v>
      </c>
      <c r="H73" s="27"/>
      <c r="I73" s="12"/>
      <c r="J73" s="12"/>
    </row>
    <row r="74" spans="1:16" ht="28.95" customHeight="1" x14ac:dyDescent="0.3">
      <c r="A74" s="25"/>
      <c r="B74" s="26" t="s">
        <v>44</v>
      </c>
      <c r="C74" s="23">
        <v>4233.21</v>
      </c>
      <c r="D74" s="20">
        <f t="shared" si="4"/>
        <v>5926.49</v>
      </c>
      <c r="E74" s="20">
        <f t="shared" si="5"/>
        <v>7111.79</v>
      </c>
      <c r="F74" s="20">
        <f t="shared" si="6"/>
        <v>9440.06</v>
      </c>
      <c r="G74" s="21">
        <f t="shared" si="7"/>
        <v>10879.35</v>
      </c>
      <c r="H74" s="27"/>
      <c r="I74" s="12"/>
      <c r="J74" s="12"/>
    </row>
    <row r="75" spans="1:16" ht="27.6" x14ac:dyDescent="0.3">
      <c r="A75" s="25"/>
      <c r="B75" s="28" t="s">
        <v>45</v>
      </c>
      <c r="C75" s="23">
        <v>3013.4</v>
      </c>
      <c r="D75" s="20">
        <f t="shared" si="4"/>
        <v>4218.76</v>
      </c>
      <c r="E75" s="20">
        <f t="shared" si="5"/>
        <v>5062.51</v>
      </c>
      <c r="F75" s="20">
        <f t="shared" si="6"/>
        <v>6719.88</v>
      </c>
      <c r="G75" s="21">
        <f t="shared" si="7"/>
        <v>7744.44</v>
      </c>
      <c r="H75" s="27"/>
      <c r="I75" s="12"/>
      <c r="J75" s="12"/>
    </row>
    <row r="76" spans="1:16" ht="33.6" customHeight="1" x14ac:dyDescent="0.3">
      <c r="A76" s="25"/>
      <c r="B76" s="26" t="s">
        <v>46</v>
      </c>
      <c r="C76" s="23">
        <v>3664.96</v>
      </c>
      <c r="D76" s="20">
        <f t="shared" si="4"/>
        <v>5130.9399999999996</v>
      </c>
      <c r="E76" s="20">
        <f t="shared" si="5"/>
        <v>6157.13</v>
      </c>
      <c r="F76" s="20">
        <f t="shared" si="6"/>
        <v>8172.86</v>
      </c>
      <c r="G76" s="21">
        <f t="shared" si="7"/>
        <v>9418.9500000000007</v>
      </c>
      <c r="H76" s="27"/>
      <c r="I76" s="12"/>
      <c r="J76" s="12"/>
    </row>
    <row r="77" spans="1:16" ht="31.2" customHeight="1" x14ac:dyDescent="0.3">
      <c r="A77" s="25"/>
      <c r="B77" s="26" t="s">
        <v>47</v>
      </c>
      <c r="C77" s="23">
        <v>4157.6099999999997</v>
      </c>
      <c r="D77" s="20">
        <f t="shared" si="4"/>
        <v>5820.65</v>
      </c>
      <c r="E77" s="20">
        <f t="shared" si="5"/>
        <v>6984.78</v>
      </c>
      <c r="F77" s="20">
        <f t="shared" si="6"/>
        <v>9271.4699999999993</v>
      </c>
      <c r="G77" s="21">
        <f t="shared" si="7"/>
        <v>10685.06</v>
      </c>
      <c r="H77" s="29"/>
      <c r="I77" s="12"/>
      <c r="J77" s="12"/>
    </row>
    <row r="78" spans="1:16" ht="29.25" customHeight="1" x14ac:dyDescent="0.3">
      <c r="A78" s="22" t="s">
        <v>50</v>
      </c>
      <c r="B78" s="100" t="s">
        <v>51</v>
      </c>
      <c r="C78" s="101"/>
      <c r="D78" s="101"/>
      <c r="E78" s="101"/>
      <c r="F78" s="101"/>
      <c r="G78" s="102"/>
      <c r="H78" s="30"/>
      <c r="I78" s="12"/>
      <c r="J78" s="11"/>
      <c r="K78" s="11"/>
      <c r="L78" s="11"/>
      <c r="M78" s="11"/>
      <c r="N78" s="11"/>
      <c r="O78" s="11"/>
      <c r="P78" s="11"/>
    </row>
    <row r="79" spans="1:16" ht="21" customHeight="1" x14ac:dyDescent="0.3">
      <c r="A79" s="25"/>
      <c r="B79" s="26" t="s">
        <v>17</v>
      </c>
      <c r="C79" s="23">
        <v>1489.3</v>
      </c>
      <c r="D79" s="20">
        <f>ROUND($C79*$D$5,2)</f>
        <v>2085.02</v>
      </c>
      <c r="E79" s="20">
        <f>ROUND($C79*$E$5,2)</f>
        <v>2502.02</v>
      </c>
      <c r="F79" s="20">
        <f>ROUND($C79*$F$5,2)</f>
        <v>3321.14</v>
      </c>
      <c r="G79" s="21">
        <f>ROUND($C79*$G$5,2)</f>
        <v>3827.5</v>
      </c>
      <c r="H79" s="11"/>
      <c r="I79" s="12"/>
      <c r="J79" s="11"/>
      <c r="K79" s="11"/>
      <c r="L79" s="11"/>
      <c r="M79" s="11"/>
      <c r="N79" s="11"/>
      <c r="O79" s="11"/>
      <c r="P79" s="11"/>
    </row>
    <row r="80" spans="1:16" ht="21" customHeight="1" x14ac:dyDescent="0.3">
      <c r="A80" s="25"/>
      <c r="B80" s="26" t="s">
        <v>18</v>
      </c>
      <c r="C80" s="23">
        <v>1658.08</v>
      </c>
      <c r="D80" s="20">
        <f t="shared" ref="D80:D109" si="8">ROUND($C80*$D$5,2)</f>
        <v>2321.31</v>
      </c>
      <c r="E80" s="20">
        <f t="shared" ref="E80:E109" si="9">ROUND($C80*$E$5,2)</f>
        <v>2785.57</v>
      </c>
      <c r="F80" s="20">
        <f t="shared" ref="F80:F109" si="10">ROUND($C80*$F$5,2)</f>
        <v>3697.52</v>
      </c>
      <c r="G80" s="21">
        <f t="shared" ref="G80:G109" si="11">ROUND($C80*$G$5,2)</f>
        <v>4261.2700000000004</v>
      </c>
      <c r="H80" s="11"/>
      <c r="I80" s="12"/>
      <c r="J80" s="11"/>
      <c r="K80" s="11"/>
      <c r="L80" s="11"/>
      <c r="M80" s="11"/>
      <c r="N80" s="11"/>
      <c r="O80" s="11"/>
      <c r="P80" s="11"/>
    </row>
    <row r="81" spans="1:16" ht="21" customHeight="1" x14ac:dyDescent="0.3">
      <c r="A81" s="25"/>
      <c r="B81" s="26" t="s">
        <v>19</v>
      </c>
      <c r="C81" s="23">
        <v>1851.04</v>
      </c>
      <c r="D81" s="20">
        <f t="shared" si="8"/>
        <v>2591.46</v>
      </c>
      <c r="E81" s="20">
        <f t="shared" si="9"/>
        <v>3109.75</v>
      </c>
      <c r="F81" s="20">
        <f t="shared" si="10"/>
        <v>4127.82</v>
      </c>
      <c r="G81" s="21">
        <f t="shared" si="11"/>
        <v>4757.17</v>
      </c>
      <c r="H81" s="11"/>
      <c r="I81" s="12"/>
      <c r="J81" s="11"/>
      <c r="K81" s="11"/>
      <c r="L81" s="11"/>
      <c r="M81" s="11"/>
      <c r="N81" s="11"/>
      <c r="O81" s="11"/>
      <c r="P81" s="11"/>
    </row>
    <row r="82" spans="1:16" ht="21" customHeight="1" x14ac:dyDescent="0.3">
      <c r="A82" s="25"/>
      <c r="B82" s="26" t="s">
        <v>20</v>
      </c>
      <c r="C82" s="23">
        <v>2019.82</v>
      </c>
      <c r="D82" s="20">
        <f t="shared" si="8"/>
        <v>2827.75</v>
      </c>
      <c r="E82" s="20">
        <f t="shared" si="9"/>
        <v>3393.3</v>
      </c>
      <c r="F82" s="20">
        <f t="shared" si="10"/>
        <v>4504.2</v>
      </c>
      <c r="G82" s="21">
        <f t="shared" si="11"/>
        <v>5190.9399999999996</v>
      </c>
      <c r="H82" s="11"/>
      <c r="I82" s="12"/>
      <c r="J82" s="11"/>
      <c r="K82" s="11"/>
      <c r="L82" s="11"/>
      <c r="M82" s="11"/>
      <c r="N82" s="11"/>
      <c r="O82" s="11"/>
      <c r="P82" s="11"/>
    </row>
    <row r="83" spans="1:16" ht="27.6" x14ac:dyDescent="0.3">
      <c r="A83" s="25"/>
      <c r="B83" s="28" t="s">
        <v>21</v>
      </c>
      <c r="C83" s="23">
        <v>1440.88</v>
      </c>
      <c r="D83" s="20">
        <f t="shared" si="8"/>
        <v>2017.23</v>
      </c>
      <c r="E83" s="20">
        <f t="shared" si="9"/>
        <v>2420.6799999999998</v>
      </c>
      <c r="F83" s="20">
        <f t="shared" si="10"/>
        <v>3213.16</v>
      </c>
      <c r="G83" s="21">
        <f t="shared" si="11"/>
        <v>3703.06</v>
      </c>
      <c r="H83" s="11"/>
      <c r="I83" s="12"/>
      <c r="J83" s="11"/>
      <c r="K83" s="11"/>
      <c r="L83" s="11"/>
      <c r="M83" s="11"/>
      <c r="N83" s="11"/>
      <c r="O83" s="11"/>
      <c r="P83" s="11"/>
    </row>
    <row r="84" spans="1:16" ht="21" customHeight="1" x14ac:dyDescent="0.3">
      <c r="A84" s="25"/>
      <c r="B84" s="28" t="s">
        <v>22</v>
      </c>
      <c r="C84" s="23">
        <v>2185.54</v>
      </c>
      <c r="D84" s="20">
        <f t="shared" si="8"/>
        <v>3059.76</v>
      </c>
      <c r="E84" s="20">
        <f t="shared" si="9"/>
        <v>3671.71</v>
      </c>
      <c r="F84" s="20">
        <f t="shared" si="10"/>
        <v>4873.75</v>
      </c>
      <c r="G84" s="21">
        <f t="shared" si="11"/>
        <v>5616.84</v>
      </c>
      <c r="H84" s="11"/>
      <c r="I84" s="12"/>
      <c r="J84" s="11"/>
      <c r="K84" s="11"/>
      <c r="L84" s="11"/>
      <c r="M84" s="11"/>
      <c r="N84" s="11"/>
      <c r="O84" s="11"/>
      <c r="P84" s="11"/>
    </row>
    <row r="85" spans="1:16" ht="21" customHeight="1" x14ac:dyDescent="0.3">
      <c r="A85" s="25"/>
      <c r="B85" s="28" t="s">
        <v>23</v>
      </c>
      <c r="C85" s="23">
        <v>1609.66</v>
      </c>
      <c r="D85" s="20">
        <f t="shared" si="8"/>
        <v>2253.52</v>
      </c>
      <c r="E85" s="20">
        <f t="shared" si="9"/>
        <v>2704.23</v>
      </c>
      <c r="F85" s="20">
        <f t="shared" si="10"/>
        <v>3589.54</v>
      </c>
      <c r="G85" s="21">
        <f t="shared" si="11"/>
        <v>4136.83</v>
      </c>
      <c r="H85" s="11"/>
      <c r="I85" s="12"/>
      <c r="J85" s="11"/>
      <c r="K85" s="11"/>
      <c r="L85" s="11"/>
      <c r="M85" s="11"/>
      <c r="N85" s="11"/>
      <c r="O85" s="11"/>
      <c r="P85" s="11"/>
    </row>
    <row r="86" spans="1:16" ht="21" customHeight="1" x14ac:dyDescent="0.3">
      <c r="A86" s="25"/>
      <c r="B86" s="28" t="s">
        <v>24</v>
      </c>
      <c r="C86" s="23">
        <v>2354.3200000000002</v>
      </c>
      <c r="D86" s="20">
        <f t="shared" si="8"/>
        <v>3296.05</v>
      </c>
      <c r="E86" s="20">
        <f t="shared" si="9"/>
        <v>3955.26</v>
      </c>
      <c r="F86" s="20">
        <f t="shared" si="10"/>
        <v>5250.13</v>
      </c>
      <c r="G86" s="21">
        <f t="shared" si="11"/>
        <v>6050.6</v>
      </c>
      <c r="H86" s="11"/>
      <c r="I86" s="12"/>
      <c r="J86" s="11"/>
      <c r="K86" s="11"/>
      <c r="L86" s="11"/>
      <c r="M86" s="11"/>
      <c r="N86" s="11"/>
      <c r="O86" s="11"/>
      <c r="P86" s="11"/>
    </row>
    <row r="87" spans="1:16" ht="21" customHeight="1" x14ac:dyDescent="0.3">
      <c r="A87" s="25"/>
      <c r="B87" s="26" t="s">
        <v>25</v>
      </c>
      <c r="C87" s="23">
        <v>1938.33</v>
      </c>
      <c r="D87" s="20">
        <f t="shared" si="8"/>
        <v>2713.66</v>
      </c>
      <c r="E87" s="20">
        <f t="shared" si="9"/>
        <v>3256.39</v>
      </c>
      <c r="F87" s="20">
        <f t="shared" si="10"/>
        <v>4322.4799999999996</v>
      </c>
      <c r="G87" s="21">
        <f t="shared" si="11"/>
        <v>4981.51</v>
      </c>
      <c r="H87" s="11"/>
      <c r="I87" s="12"/>
      <c r="J87" s="11"/>
      <c r="K87" s="11"/>
      <c r="L87" s="11"/>
      <c r="M87" s="11"/>
      <c r="N87" s="11"/>
      <c r="O87" s="11"/>
      <c r="P87" s="11"/>
    </row>
    <row r="88" spans="1:16" ht="21" customHeight="1" x14ac:dyDescent="0.3">
      <c r="A88" s="25"/>
      <c r="B88" s="26" t="s">
        <v>26</v>
      </c>
      <c r="C88" s="23">
        <v>2067.87</v>
      </c>
      <c r="D88" s="20">
        <f t="shared" si="8"/>
        <v>2895.02</v>
      </c>
      <c r="E88" s="20">
        <f t="shared" si="9"/>
        <v>3474.02</v>
      </c>
      <c r="F88" s="20">
        <f t="shared" si="10"/>
        <v>4611.3500000000004</v>
      </c>
      <c r="G88" s="21">
        <f t="shared" si="11"/>
        <v>5314.43</v>
      </c>
      <c r="H88" s="11"/>
      <c r="I88" s="12"/>
      <c r="J88" s="11"/>
      <c r="K88" s="11"/>
      <c r="L88" s="11"/>
      <c r="M88" s="11"/>
      <c r="N88" s="11"/>
      <c r="O88" s="11"/>
      <c r="P88" s="11"/>
    </row>
    <row r="89" spans="1:16" ht="21" customHeight="1" x14ac:dyDescent="0.3">
      <c r="A89" s="25"/>
      <c r="B89" s="26" t="s">
        <v>27</v>
      </c>
      <c r="C89" s="23">
        <v>2812.52</v>
      </c>
      <c r="D89" s="20">
        <f t="shared" si="8"/>
        <v>3937.53</v>
      </c>
      <c r="E89" s="20">
        <f t="shared" si="9"/>
        <v>4725.03</v>
      </c>
      <c r="F89" s="20">
        <f t="shared" si="10"/>
        <v>6271.92</v>
      </c>
      <c r="G89" s="21">
        <f t="shared" si="11"/>
        <v>7228.18</v>
      </c>
      <c r="H89" s="11"/>
      <c r="I89" s="12"/>
      <c r="J89" s="11"/>
      <c r="K89" s="11"/>
      <c r="L89" s="11"/>
      <c r="M89" s="11"/>
      <c r="N89" s="11"/>
      <c r="O89" s="11"/>
      <c r="P89" s="11"/>
    </row>
    <row r="90" spans="1:16" ht="27.6" x14ac:dyDescent="0.3">
      <c r="A90" s="25"/>
      <c r="B90" s="28" t="s">
        <v>28</v>
      </c>
      <c r="C90" s="23">
        <v>2236.65</v>
      </c>
      <c r="D90" s="20">
        <f t="shared" si="8"/>
        <v>3131.31</v>
      </c>
      <c r="E90" s="20">
        <f t="shared" si="9"/>
        <v>3757.57</v>
      </c>
      <c r="F90" s="20">
        <f t="shared" si="10"/>
        <v>4987.7299999999996</v>
      </c>
      <c r="G90" s="21">
        <f t="shared" si="11"/>
        <v>5748.19</v>
      </c>
      <c r="H90" s="11"/>
      <c r="I90" s="12"/>
      <c r="J90" s="11"/>
      <c r="K90" s="11"/>
      <c r="L90" s="11"/>
      <c r="M90" s="11"/>
      <c r="N90" s="11"/>
      <c r="O90" s="11"/>
      <c r="P90" s="11"/>
    </row>
    <row r="91" spans="1:16" ht="21" customHeight="1" x14ac:dyDescent="0.3">
      <c r="A91" s="25"/>
      <c r="B91" s="28" t="s">
        <v>29</v>
      </c>
      <c r="C91" s="23">
        <v>2981.3</v>
      </c>
      <c r="D91" s="20">
        <f t="shared" si="8"/>
        <v>4173.82</v>
      </c>
      <c r="E91" s="20">
        <f t="shared" si="9"/>
        <v>5008.58</v>
      </c>
      <c r="F91" s="20">
        <f t="shared" si="10"/>
        <v>6648.3</v>
      </c>
      <c r="G91" s="21">
        <f t="shared" si="11"/>
        <v>7661.94</v>
      </c>
      <c r="H91" s="11"/>
      <c r="I91" s="12"/>
      <c r="J91" s="11"/>
      <c r="K91" s="11"/>
      <c r="L91" s="11"/>
      <c r="M91" s="11"/>
      <c r="N91" s="11"/>
      <c r="O91" s="11"/>
      <c r="P91" s="11"/>
    </row>
    <row r="92" spans="1:16" ht="21" customHeight="1" x14ac:dyDescent="0.3">
      <c r="A92" s="25"/>
      <c r="B92" s="26" t="s">
        <v>30</v>
      </c>
      <c r="C92" s="23">
        <v>4027.72</v>
      </c>
      <c r="D92" s="20">
        <f t="shared" si="8"/>
        <v>5638.81</v>
      </c>
      <c r="E92" s="20">
        <f t="shared" si="9"/>
        <v>6766.57</v>
      </c>
      <c r="F92" s="20">
        <f t="shared" si="10"/>
        <v>8981.82</v>
      </c>
      <c r="G92" s="21">
        <f t="shared" si="11"/>
        <v>10351.24</v>
      </c>
      <c r="H92" s="11"/>
      <c r="I92" s="12"/>
      <c r="J92" s="11"/>
      <c r="K92" s="11"/>
      <c r="L92" s="11"/>
      <c r="M92" s="11"/>
      <c r="N92" s="11"/>
      <c r="O92" s="11"/>
      <c r="P92" s="11"/>
    </row>
    <row r="93" spans="1:16" ht="21" customHeight="1" x14ac:dyDescent="0.3">
      <c r="A93" s="25"/>
      <c r="B93" s="28" t="s">
        <v>31</v>
      </c>
      <c r="C93" s="23">
        <v>2734.09</v>
      </c>
      <c r="D93" s="20">
        <f t="shared" si="8"/>
        <v>3827.73</v>
      </c>
      <c r="E93" s="20">
        <f t="shared" si="9"/>
        <v>4593.2700000000004</v>
      </c>
      <c r="F93" s="20">
        <f t="shared" si="10"/>
        <v>6097.02</v>
      </c>
      <c r="G93" s="21">
        <f t="shared" si="11"/>
        <v>7026.61</v>
      </c>
      <c r="H93" s="11"/>
      <c r="I93" s="12"/>
      <c r="J93" s="11"/>
      <c r="K93" s="11"/>
      <c r="L93" s="11"/>
      <c r="M93" s="11"/>
      <c r="N93" s="11"/>
      <c r="O93" s="11"/>
      <c r="P93" s="11"/>
    </row>
    <row r="94" spans="1:16" ht="21" customHeight="1" x14ac:dyDescent="0.3">
      <c r="A94" s="25"/>
      <c r="B94" s="26" t="s">
        <v>32</v>
      </c>
      <c r="C94" s="23">
        <v>3478.74</v>
      </c>
      <c r="D94" s="20">
        <f t="shared" si="8"/>
        <v>4870.24</v>
      </c>
      <c r="E94" s="20">
        <f t="shared" si="9"/>
        <v>5844.28</v>
      </c>
      <c r="F94" s="20">
        <f t="shared" si="10"/>
        <v>7757.59</v>
      </c>
      <c r="G94" s="21">
        <f t="shared" si="11"/>
        <v>8940.36</v>
      </c>
      <c r="H94" s="11"/>
      <c r="I94" s="12"/>
      <c r="J94" s="11"/>
      <c r="K94" s="11"/>
      <c r="L94" s="11"/>
      <c r="M94" s="11"/>
      <c r="N94" s="11"/>
      <c r="O94" s="11"/>
      <c r="P94" s="11"/>
    </row>
    <row r="95" spans="1:16" ht="21" customHeight="1" x14ac:dyDescent="0.3">
      <c r="A95" s="25"/>
      <c r="B95" s="26" t="s">
        <v>33</v>
      </c>
      <c r="C95" s="23">
        <v>2796.97</v>
      </c>
      <c r="D95" s="20">
        <f t="shared" si="8"/>
        <v>3915.76</v>
      </c>
      <c r="E95" s="20">
        <f t="shared" si="9"/>
        <v>4698.91</v>
      </c>
      <c r="F95" s="20">
        <f t="shared" si="10"/>
        <v>6237.24</v>
      </c>
      <c r="G95" s="21">
        <f t="shared" si="11"/>
        <v>7188.21</v>
      </c>
      <c r="H95" s="11"/>
      <c r="I95" s="12"/>
      <c r="J95" s="11"/>
      <c r="K95" s="11"/>
      <c r="L95" s="11"/>
      <c r="M95" s="11"/>
      <c r="N95" s="11"/>
      <c r="O95" s="11"/>
      <c r="P95" s="11"/>
    </row>
    <row r="96" spans="1:16" ht="21" customHeight="1" x14ac:dyDescent="0.3">
      <c r="A96" s="25"/>
      <c r="B96" s="26" t="s">
        <v>34</v>
      </c>
      <c r="C96" s="23">
        <v>2965.74</v>
      </c>
      <c r="D96" s="20">
        <f t="shared" si="8"/>
        <v>4152.04</v>
      </c>
      <c r="E96" s="20">
        <f t="shared" si="9"/>
        <v>4982.4399999999996</v>
      </c>
      <c r="F96" s="20">
        <f t="shared" si="10"/>
        <v>6613.6</v>
      </c>
      <c r="G96" s="21">
        <f t="shared" si="11"/>
        <v>7621.95</v>
      </c>
      <c r="H96" s="11"/>
      <c r="I96" s="12"/>
      <c r="J96" s="11"/>
      <c r="K96" s="11"/>
      <c r="L96" s="11"/>
      <c r="M96" s="11"/>
      <c r="N96" s="11"/>
      <c r="O96" s="11"/>
      <c r="P96" s="11"/>
    </row>
    <row r="97" spans="1:16" ht="21" customHeight="1" x14ac:dyDescent="0.3">
      <c r="A97" s="25"/>
      <c r="B97" s="26" t="s">
        <v>35</v>
      </c>
      <c r="C97" s="23">
        <v>3158.69</v>
      </c>
      <c r="D97" s="20">
        <f t="shared" si="8"/>
        <v>4422.17</v>
      </c>
      <c r="E97" s="20">
        <f t="shared" si="9"/>
        <v>5306.6</v>
      </c>
      <c r="F97" s="20">
        <f t="shared" si="10"/>
        <v>7043.88</v>
      </c>
      <c r="G97" s="21">
        <f t="shared" si="11"/>
        <v>8117.83</v>
      </c>
      <c r="H97" s="11"/>
      <c r="I97" s="12"/>
      <c r="J97" s="11"/>
      <c r="K97" s="11"/>
      <c r="L97" s="11"/>
      <c r="M97" s="11"/>
      <c r="N97" s="11"/>
      <c r="O97" s="11"/>
      <c r="P97" s="11"/>
    </row>
    <row r="98" spans="1:16" ht="27.6" x14ac:dyDescent="0.3">
      <c r="A98" s="25"/>
      <c r="B98" s="28" t="s">
        <v>36</v>
      </c>
      <c r="C98" s="23">
        <v>2185.54</v>
      </c>
      <c r="D98" s="20">
        <f t="shared" si="8"/>
        <v>3059.76</v>
      </c>
      <c r="E98" s="20">
        <f t="shared" si="9"/>
        <v>3671.71</v>
      </c>
      <c r="F98" s="20">
        <f t="shared" si="10"/>
        <v>4873.75</v>
      </c>
      <c r="G98" s="21">
        <f t="shared" si="11"/>
        <v>5616.84</v>
      </c>
      <c r="H98" s="11"/>
      <c r="I98" s="12"/>
      <c r="J98" s="11"/>
      <c r="K98" s="11"/>
      <c r="L98" s="11"/>
      <c r="M98" s="11"/>
      <c r="N98" s="11"/>
      <c r="O98" s="11"/>
      <c r="P98" s="11"/>
    </row>
    <row r="99" spans="1:16" ht="21" customHeight="1" x14ac:dyDescent="0.3">
      <c r="A99" s="25"/>
      <c r="B99" s="26" t="s">
        <v>37</v>
      </c>
      <c r="C99" s="23">
        <v>3327.48</v>
      </c>
      <c r="D99" s="20">
        <f t="shared" si="8"/>
        <v>4658.47</v>
      </c>
      <c r="E99" s="20">
        <f t="shared" si="9"/>
        <v>5590.17</v>
      </c>
      <c r="F99" s="20">
        <f t="shared" si="10"/>
        <v>7420.28</v>
      </c>
      <c r="G99" s="21">
        <f t="shared" si="11"/>
        <v>8551.6200000000008</v>
      </c>
      <c r="H99" s="11"/>
      <c r="I99" s="12"/>
      <c r="J99" s="11"/>
      <c r="K99" s="11"/>
      <c r="L99" s="11"/>
      <c r="M99" s="11"/>
      <c r="N99" s="11"/>
      <c r="O99" s="11"/>
      <c r="P99" s="11"/>
    </row>
    <row r="100" spans="1:16" ht="21" customHeight="1" x14ac:dyDescent="0.3">
      <c r="A100" s="25"/>
      <c r="B100" s="28" t="s">
        <v>38</v>
      </c>
      <c r="C100" s="23">
        <v>2930.19</v>
      </c>
      <c r="D100" s="20">
        <f t="shared" si="8"/>
        <v>4102.2700000000004</v>
      </c>
      <c r="E100" s="20">
        <f t="shared" si="9"/>
        <v>4922.72</v>
      </c>
      <c r="F100" s="20">
        <f t="shared" si="10"/>
        <v>6534.32</v>
      </c>
      <c r="G100" s="21">
        <f t="shared" si="11"/>
        <v>7530.59</v>
      </c>
      <c r="H100" s="11"/>
      <c r="I100" s="12"/>
      <c r="J100" s="11"/>
      <c r="K100" s="11"/>
      <c r="L100" s="11"/>
      <c r="M100" s="11"/>
      <c r="N100" s="11"/>
      <c r="O100" s="11"/>
      <c r="P100" s="11"/>
    </row>
    <row r="101" spans="1:16" ht="21" customHeight="1" x14ac:dyDescent="0.3">
      <c r="A101" s="25"/>
      <c r="B101" s="28" t="s">
        <v>39</v>
      </c>
      <c r="C101" s="23">
        <v>2354.3200000000002</v>
      </c>
      <c r="D101" s="20">
        <f t="shared" si="8"/>
        <v>3296.05</v>
      </c>
      <c r="E101" s="20">
        <f t="shared" si="9"/>
        <v>3955.26</v>
      </c>
      <c r="F101" s="20">
        <f t="shared" si="10"/>
        <v>5250.13</v>
      </c>
      <c r="G101" s="21">
        <f t="shared" si="11"/>
        <v>6050.6</v>
      </c>
      <c r="H101" s="11"/>
      <c r="I101" s="12"/>
      <c r="J101" s="11"/>
      <c r="K101" s="11"/>
      <c r="L101" s="11"/>
      <c r="M101" s="11"/>
      <c r="N101" s="11"/>
      <c r="O101" s="11"/>
      <c r="P101" s="11"/>
    </row>
    <row r="102" spans="1:16" ht="21" customHeight="1" x14ac:dyDescent="0.3">
      <c r="A102" s="25"/>
      <c r="B102" s="26" t="s">
        <v>40</v>
      </c>
      <c r="C102" s="23">
        <v>3493.2</v>
      </c>
      <c r="D102" s="20">
        <f t="shared" si="8"/>
        <v>4890.4799999999996</v>
      </c>
      <c r="E102" s="20">
        <f t="shared" si="9"/>
        <v>5868.58</v>
      </c>
      <c r="F102" s="20">
        <f t="shared" si="10"/>
        <v>7789.84</v>
      </c>
      <c r="G102" s="21">
        <f t="shared" si="11"/>
        <v>8977.52</v>
      </c>
      <c r="H102" s="11"/>
      <c r="I102" s="12"/>
      <c r="J102" s="11"/>
      <c r="K102" s="11"/>
      <c r="L102" s="11"/>
      <c r="M102" s="11"/>
      <c r="N102" s="11"/>
      <c r="O102" s="11"/>
      <c r="P102" s="11"/>
    </row>
    <row r="103" spans="1:16" ht="21" customHeight="1" x14ac:dyDescent="0.3">
      <c r="A103" s="25"/>
      <c r="B103" s="28" t="s">
        <v>41</v>
      </c>
      <c r="C103" s="23">
        <v>3098.96</v>
      </c>
      <c r="D103" s="20">
        <f t="shared" si="8"/>
        <v>4338.54</v>
      </c>
      <c r="E103" s="20">
        <f t="shared" si="9"/>
        <v>5206.25</v>
      </c>
      <c r="F103" s="20">
        <f t="shared" si="10"/>
        <v>6910.68</v>
      </c>
      <c r="G103" s="21">
        <f t="shared" si="11"/>
        <v>7964.33</v>
      </c>
      <c r="H103" s="11"/>
      <c r="I103" s="12"/>
      <c r="J103" s="11"/>
      <c r="K103" s="11"/>
      <c r="L103" s="11"/>
      <c r="M103" s="11"/>
      <c r="N103" s="11"/>
      <c r="O103" s="11"/>
      <c r="P103" s="11"/>
    </row>
    <row r="104" spans="1:16" ht="21" customHeight="1" x14ac:dyDescent="0.3">
      <c r="A104" s="25"/>
      <c r="B104" s="28" t="s">
        <v>42</v>
      </c>
      <c r="C104" s="23">
        <v>2812.52</v>
      </c>
      <c r="D104" s="20">
        <f t="shared" si="8"/>
        <v>3937.53</v>
      </c>
      <c r="E104" s="20">
        <f t="shared" si="9"/>
        <v>4725.03</v>
      </c>
      <c r="F104" s="20">
        <f t="shared" si="10"/>
        <v>6271.92</v>
      </c>
      <c r="G104" s="21">
        <f t="shared" si="11"/>
        <v>7228.18</v>
      </c>
      <c r="H104" s="11"/>
      <c r="I104" s="12"/>
      <c r="J104" s="11"/>
      <c r="K104" s="11"/>
      <c r="L104" s="11"/>
      <c r="M104" s="11"/>
      <c r="N104" s="11"/>
      <c r="O104" s="11"/>
      <c r="P104" s="11"/>
    </row>
    <row r="105" spans="1:16" ht="21" customHeight="1" x14ac:dyDescent="0.3">
      <c r="A105" s="25"/>
      <c r="B105" s="28" t="s">
        <v>43</v>
      </c>
      <c r="C105" s="23">
        <v>3557.17</v>
      </c>
      <c r="D105" s="20">
        <f t="shared" si="8"/>
        <v>4980.04</v>
      </c>
      <c r="E105" s="20">
        <f t="shared" si="9"/>
        <v>5976.05</v>
      </c>
      <c r="F105" s="20">
        <f t="shared" si="10"/>
        <v>7932.49</v>
      </c>
      <c r="G105" s="21">
        <f t="shared" si="11"/>
        <v>9141.93</v>
      </c>
      <c r="H105" s="11"/>
      <c r="I105" s="12"/>
      <c r="J105" s="11"/>
      <c r="K105" s="11"/>
      <c r="L105" s="11"/>
      <c r="M105" s="11"/>
      <c r="N105" s="11"/>
      <c r="O105" s="11"/>
      <c r="P105" s="11"/>
    </row>
    <row r="106" spans="1:16" ht="21" customHeight="1" x14ac:dyDescent="0.3">
      <c r="A106" s="25"/>
      <c r="B106" s="26" t="s">
        <v>44</v>
      </c>
      <c r="C106" s="23">
        <v>4837.95</v>
      </c>
      <c r="D106" s="20">
        <f>ROUND($C106*$D$5,2)</f>
        <v>6773.13</v>
      </c>
      <c r="E106" s="20">
        <f>ROUND($C106*$E$5,2)</f>
        <v>8127.76</v>
      </c>
      <c r="F106" s="20">
        <f>ROUND($C106*$F$5,2)</f>
        <v>10788.63</v>
      </c>
      <c r="G106" s="21">
        <f>ROUND($C106*$G$5,2)</f>
        <v>12433.53</v>
      </c>
      <c r="H106" s="11"/>
      <c r="I106" s="12"/>
      <c r="J106" s="11"/>
      <c r="K106" s="11"/>
      <c r="L106" s="11"/>
      <c r="M106" s="11"/>
      <c r="N106" s="11"/>
      <c r="O106" s="11"/>
      <c r="P106" s="11"/>
    </row>
    <row r="107" spans="1:16" ht="27.6" x14ac:dyDescent="0.3">
      <c r="A107" s="25"/>
      <c r="B107" s="28" t="s">
        <v>45</v>
      </c>
      <c r="C107" s="23">
        <v>3443.89</v>
      </c>
      <c r="D107" s="20">
        <f t="shared" si="8"/>
        <v>4821.45</v>
      </c>
      <c r="E107" s="20">
        <f t="shared" si="9"/>
        <v>5785.74</v>
      </c>
      <c r="F107" s="20">
        <f t="shared" si="10"/>
        <v>7679.87</v>
      </c>
      <c r="G107" s="21">
        <f t="shared" si="11"/>
        <v>8850.7999999999993</v>
      </c>
      <c r="H107" s="11"/>
      <c r="I107" s="12"/>
      <c r="J107" s="11"/>
      <c r="K107" s="11"/>
      <c r="L107" s="11"/>
      <c r="M107" s="11"/>
      <c r="N107" s="11"/>
      <c r="O107" s="11"/>
      <c r="P107" s="11"/>
    </row>
    <row r="108" spans="1:16" ht="21" customHeight="1" x14ac:dyDescent="0.3">
      <c r="A108" s="25"/>
      <c r="B108" s="26" t="s">
        <v>46</v>
      </c>
      <c r="C108" s="23">
        <v>4188.53</v>
      </c>
      <c r="D108" s="20">
        <f t="shared" si="8"/>
        <v>5863.94</v>
      </c>
      <c r="E108" s="20">
        <f t="shared" si="9"/>
        <v>7036.73</v>
      </c>
      <c r="F108" s="20">
        <f t="shared" si="10"/>
        <v>9340.42</v>
      </c>
      <c r="G108" s="21">
        <f t="shared" si="11"/>
        <v>10764.52</v>
      </c>
      <c r="H108" s="11"/>
      <c r="I108" s="12"/>
      <c r="J108" s="11"/>
      <c r="K108" s="11"/>
      <c r="L108" s="11"/>
      <c r="M108" s="11"/>
      <c r="N108" s="11"/>
      <c r="O108" s="11"/>
      <c r="P108" s="11"/>
    </row>
    <row r="109" spans="1:16" ht="21.75" customHeight="1" x14ac:dyDescent="0.3">
      <c r="A109" s="25"/>
      <c r="B109" s="26" t="s">
        <v>47</v>
      </c>
      <c r="C109" s="23">
        <v>4751.55</v>
      </c>
      <c r="D109" s="20">
        <f t="shared" si="8"/>
        <v>6652.17</v>
      </c>
      <c r="E109" s="20">
        <f t="shared" si="9"/>
        <v>7982.6</v>
      </c>
      <c r="F109" s="20">
        <f t="shared" si="10"/>
        <v>10595.96</v>
      </c>
      <c r="G109" s="21">
        <f t="shared" si="11"/>
        <v>12211.48</v>
      </c>
      <c r="H109" s="11"/>
      <c r="I109" s="12"/>
      <c r="J109" s="11"/>
      <c r="K109" s="11"/>
      <c r="L109" s="11"/>
      <c r="M109" s="11"/>
      <c r="N109" s="11"/>
      <c r="O109" s="11"/>
      <c r="P109" s="11"/>
    </row>
    <row r="110" spans="1:16" ht="26.25" customHeight="1" x14ac:dyDescent="0.3">
      <c r="A110" s="24">
        <v>3</v>
      </c>
      <c r="B110" s="100" t="s">
        <v>52</v>
      </c>
      <c r="C110" s="101"/>
      <c r="D110" s="101"/>
      <c r="E110" s="101"/>
      <c r="F110" s="101"/>
      <c r="G110" s="102"/>
    </row>
    <row r="111" spans="1:16" ht="23.4" customHeight="1" x14ac:dyDescent="0.3">
      <c r="A111" s="24"/>
      <c r="B111" s="45" t="s">
        <v>53</v>
      </c>
      <c r="C111" s="46">
        <v>1116.3900000000001</v>
      </c>
      <c r="D111" s="46">
        <f>ROUND(C111*$D$5,2)</f>
        <v>1562.95</v>
      </c>
      <c r="E111" s="46">
        <f>ROUND(C111*$E$5,2)</f>
        <v>1875.54</v>
      </c>
      <c r="F111" s="46">
        <f>ROUND(C111*$F$5,2)</f>
        <v>2489.5500000000002</v>
      </c>
      <c r="G111" s="47">
        <f>ROUND(C111*$G$5,2)</f>
        <v>2869.12</v>
      </c>
    </row>
    <row r="112" spans="1:16" s="31" customFormat="1" ht="23.4" customHeight="1" x14ac:dyDescent="0.3">
      <c r="A112" s="24"/>
      <c r="B112" s="45" t="s">
        <v>54</v>
      </c>
      <c r="C112" s="46">
        <v>1617</v>
      </c>
      <c r="D112" s="46">
        <f t="shared" ref="D112:D114" si="12">ROUND(C112*$D$5,2)</f>
        <v>2263.8000000000002</v>
      </c>
      <c r="E112" s="46">
        <f t="shared" ref="E112:E114" si="13">ROUND(C112*$E$5,2)</f>
        <v>2716.56</v>
      </c>
      <c r="F112" s="46">
        <f>ROUND(C112*$F$5,2)</f>
        <v>3605.91</v>
      </c>
      <c r="G112" s="47">
        <f t="shared" ref="G112:G114" si="14">ROUND(C112*$G$5,2)</f>
        <v>4155.6899999999996</v>
      </c>
      <c r="H112" s="13"/>
      <c r="J112" s="13"/>
      <c r="K112" s="13"/>
      <c r="L112" s="13"/>
      <c r="M112" s="13"/>
      <c r="N112" s="13"/>
      <c r="O112" s="13"/>
      <c r="P112" s="13"/>
    </row>
    <row r="113" spans="1:16" s="31" customFormat="1" ht="23.4" customHeight="1" x14ac:dyDescent="0.3">
      <c r="A113" s="24"/>
      <c r="B113" s="45" t="s">
        <v>55</v>
      </c>
      <c r="C113" s="46">
        <v>1096.8399999999999</v>
      </c>
      <c r="D113" s="46">
        <f t="shared" si="12"/>
        <v>1535.58</v>
      </c>
      <c r="E113" s="46">
        <f t="shared" si="13"/>
        <v>1842.69</v>
      </c>
      <c r="F113" s="46">
        <f>ROUND(C113*$F$5,2)</f>
        <v>2445.9499999999998</v>
      </c>
      <c r="G113" s="47">
        <f t="shared" si="14"/>
        <v>2818.88</v>
      </c>
      <c r="H113" s="13"/>
      <c r="J113" s="13"/>
      <c r="K113" s="13"/>
      <c r="L113" s="13"/>
      <c r="M113" s="13"/>
      <c r="N113" s="13"/>
      <c r="O113" s="13"/>
      <c r="P113" s="13"/>
    </row>
    <row r="114" spans="1:16" s="31" customFormat="1" ht="23.4" customHeight="1" thickBot="1" x14ac:dyDescent="0.35">
      <c r="A114" s="32"/>
      <c r="B114" s="48" t="s">
        <v>56</v>
      </c>
      <c r="C114" s="46">
        <v>1349.57</v>
      </c>
      <c r="D114" s="46">
        <f t="shared" si="12"/>
        <v>1889.4</v>
      </c>
      <c r="E114" s="46">
        <f t="shared" si="13"/>
        <v>2267.2800000000002</v>
      </c>
      <c r="F114" s="46">
        <f t="shared" ref="F114" si="15">ROUND(C114*$F$5,2)</f>
        <v>3009.54</v>
      </c>
      <c r="G114" s="47">
        <f t="shared" si="14"/>
        <v>3468.39</v>
      </c>
      <c r="H114" s="13"/>
      <c r="J114" s="13"/>
      <c r="K114" s="13"/>
      <c r="L114" s="13"/>
      <c r="M114" s="13"/>
      <c r="N114" s="13"/>
      <c r="O114" s="13"/>
      <c r="P114" s="13"/>
    </row>
    <row r="115" spans="1:16" s="31" customFormat="1" ht="26.25" customHeight="1" x14ac:dyDescent="0.3">
      <c r="A115" s="33">
        <v>4</v>
      </c>
      <c r="B115" s="85" t="s">
        <v>57</v>
      </c>
      <c r="C115" s="86"/>
      <c r="D115" s="86"/>
      <c r="E115" s="86"/>
      <c r="F115" s="86"/>
      <c r="G115" s="87"/>
      <c r="H115" s="13"/>
      <c r="J115" s="13"/>
      <c r="K115" s="13"/>
      <c r="L115" s="13"/>
      <c r="M115" s="13"/>
      <c r="N115" s="13"/>
      <c r="O115" s="13"/>
      <c r="P115" s="13"/>
    </row>
    <row r="116" spans="1:16" s="31" customFormat="1" ht="19.5" customHeight="1" x14ac:dyDescent="0.3">
      <c r="A116" s="34"/>
      <c r="B116" s="35" t="s">
        <v>58</v>
      </c>
      <c r="C116" s="23">
        <v>551.24</v>
      </c>
      <c r="D116" s="20">
        <f>ROUND(C116*1.4,2)</f>
        <v>771.74</v>
      </c>
      <c r="E116" s="20">
        <f>ROUND(C116*1.68,2)</f>
        <v>926.08</v>
      </c>
      <c r="F116" s="20">
        <f>ROUND(C116*2.23,2)</f>
        <v>1229.27</v>
      </c>
      <c r="G116" s="21">
        <f>ROUND(C116*2.57,2)</f>
        <v>1416.69</v>
      </c>
      <c r="H116" s="13"/>
      <c r="J116" s="13"/>
      <c r="K116" s="13"/>
      <c r="L116" s="13"/>
      <c r="M116" s="13"/>
      <c r="N116" s="13"/>
      <c r="O116" s="13"/>
      <c r="P116" s="13"/>
    </row>
    <row r="117" spans="1:16" s="31" customFormat="1" ht="28.95" customHeight="1" x14ac:dyDescent="0.3">
      <c r="A117" s="36"/>
      <c r="B117" s="35" t="s">
        <v>59</v>
      </c>
      <c r="C117" s="23">
        <v>676.18</v>
      </c>
      <c r="D117" s="20">
        <f t="shared" ref="D117:D126" si="16">ROUND(C117*1.4,2)</f>
        <v>946.65</v>
      </c>
      <c r="E117" s="20">
        <f t="shared" ref="E117:E126" si="17">ROUND(C117*1.68,2)</f>
        <v>1135.98</v>
      </c>
      <c r="F117" s="20">
        <f t="shared" ref="F117:F126" si="18">ROUND(C117*2.23,2)</f>
        <v>1507.88</v>
      </c>
      <c r="G117" s="21">
        <f t="shared" ref="G117:G126" si="19">ROUND(C117*2.57,2)</f>
        <v>1737.78</v>
      </c>
      <c r="H117" s="37"/>
      <c r="J117" s="13"/>
      <c r="K117" s="13"/>
      <c r="L117" s="13"/>
      <c r="M117" s="13"/>
      <c r="N117" s="13"/>
      <c r="O117" s="13"/>
      <c r="P117" s="13"/>
    </row>
    <row r="118" spans="1:16" s="31" customFormat="1" ht="19.5" customHeight="1" x14ac:dyDescent="0.3">
      <c r="A118" s="36"/>
      <c r="B118" s="35" t="s">
        <v>60</v>
      </c>
      <c r="C118" s="23">
        <v>819</v>
      </c>
      <c r="D118" s="20">
        <f t="shared" si="16"/>
        <v>1146.5999999999999</v>
      </c>
      <c r="E118" s="20">
        <f t="shared" si="17"/>
        <v>1375.92</v>
      </c>
      <c r="F118" s="20">
        <f t="shared" si="18"/>
        <v>1826.37</v>
      </c>
      <c r="G118" s="21">
        <f t="shared" si="19"/>
        <v>2104.83</v>
      </c>
      <c r="H118" s="37"/>
      <c r="J118" s="13"/>
      <c r="K118" s="13"/>
      <c r="L118" s="13"/>
      <c r="M118" s="13"/>
      <c r="N118" s="13"/>
      <c r="O118" s="13"/>
      <c r="P118" s="13"/>
    </row>
    <row r="119" spans="1:16" s="31" customFormat="1" ht="41.4" x14ac:dyDescent="0.3">
      <c r="A119" s="36"/>
      <c r="B119" s="38" t="s">
        <v>61</v>
      </c>
      <c r="C119" s="23">
        <v>908.6</v>
      </c>
      <c r="D119" s="20">
        <f t="shared" si="16"/>
        <v>1272.04</v>
      </c>
      <c r="E119" s="20">
        <f t="shared" si="17"/>
        <v>1526.45</v>
      </c>
      <c r="F119" s="20">
        <f t="shared" si="18"/>
        <v>2026.18</v>
      </c>
      <c r="G119" s="21">
        <f t="shared" si="19"/>
        <v>2335.1</v>
      </c>
      <c r="H119" s="13"/>
      <c r="J119" s="13"/>
      <c r="K119" s="13"/>
      <c r="L119" s="13"/>
      <c r="M119" s="13"/>
      <c r="N119" s="13"/>
      <c r="O119" s="13"/>
      <c r="P119" s="13"/>
    </row>
    <row r="120" spans="1:16" s="31" customFormat="1" ht="19.5" customHeight="1" x14ac:dyDescent="0.3">
      <c r="A120" s="36"/>
      <c r="B120" s="35" t="s">
        <v>62</v>
      </c>
      <c r="C120" s="23">
        <v>943.94</v>
      </c>
      <c r="D120" s="20">
        <f t="shared" si="16"/>
        <v>1321.52</v>
      </c>
      <c r="E120" s="20">
        <f t="shared" si="17"/>
        <v>1585.82</v>
      </c>
      <c r="F120" s="20">
        <f t="shared" si="18"/>
        <v>2104.9899999999998</v>
      </c>
      <c r="G120" s="21">
        <f t="shared" si="19"/>
        <v>2425.9299999999998</v>
      </c>
      <c r="H120" s="13"/>
      <c r="J120" s="13"/>
      <c r="K120" s="13"/>
      <c r="L120" s="13"/>
      <c r="M120" s="13"/>
      <c r="N120" s="13"/>
      <c r="O120" s="13"/>
      <c r="P120" s="13"/>
    </row>
    <row r="121" spans="1:16" s="31" customFormat="1" ht="41.4" x14ac:dyDescent="0.3">
      <c r="A121" s="36"/>
      <c r="B121" s="38" t="s">
        <v>63</v>
      </c>
      <c r="C121" s="23">
        <v>1033.54</v>
      </c>
      <c r="D121" s="20">
        <f t="shared" si="16"/>
        <v>1446.96</v>
      </c>
      <c r="E121" s="20">
        <f t="shared" si="17"/>
        <v>1736.35</v>
      </c>
      <c r="F121" s="20">
        <f t="shared" si="18"/>
        <v>2304.79</v>
      </c>
      <c r="G121" s="21">
        <f t="shared" si="19"/>
        <v>2656.2</v>
      </c>
      <c r="H121" s="13"/>
      <c r="J121" s="13"/>
      <c r="K121" s="13"/>
      <c r="L121" s="13"/>
      <c r="M121" s="13"/>
      <c r="N121" s="13"/>
      <c r="O121" s="13"/>
      <c r="P121" s="13"/>
    </row>
    <row r="122" spans="1:16" s="31" customFormat="1" ht="19.5" customHeight="1" x14ac:dyDescent="0.3">
      <c r="A122" s="36"/>
      <c r="B122" s="39" t="s">
        <v>64</v>
      </c>
      <c r="C122" s="23">
        <v>1102.47</v>
      </c>
      <c r="D122" s="20">
        <f t="shared" si="16"/>
        <v>1543.46</v>
      </c>
      <c r="E122" s="20">
        <f t="shared" si="17"/>
        <v>1852.15</v>
      </c>
      <c r="F122" s="20">
        <f t="shared" si="18"/>
        <v>2458.5100000000002</v>
      </c>
      <c r="G122" s="21">
        <f t="shared" si="19"/>
        <v>2833.35</v>
      </c>
      <c r="H122" s="13"/>
      <c r="J122" s="13"/>
      <c r="K122" s="13"/>
      <c r="L122" s="13"/>
      <c r="M122" s="13"/>
      <c r="N122" s="13"/>
      <c r="O122" s="13"/>
      <c r="P122" s="13"/>
    </row>
    <row r="123" spans="1:16" s="31" customFormat="1" ht="41.4" x14ac:dyDescent="0.3">
      <c r="A123" s="36"/>
      <c r="B123" s="38" t="s">
        <v>65</v>
      </c>
      <c r="C123" s="23">
        <v>908.6</v>
      </c>
      <c r="D123" s="20">
        <f t="shared" si="16"/>
        <v>1272.04</v>
      </c>
      <c r="E123" s="20">
        <f t="shared" si="17"/>
        <v>1526.45</v>
      </c>
      <c r="F123" s="20">
        <f t="shared" si="18"/>
        <v>2026.18</v>
      </c>
      <c r="G123" s="21">
        <f t="shared" si="19"/>
        <v>2335.1</v>
      </c>
      <c r="H123" s="13"/>
      <c r="J123" s="13"/>
      <c r="K123" s="13"/>
      <c r="L123" s="13"/>
      <c r="M123" s="13"/>
      <c r="N123" s="13"/>
      <c r="O123" s="13"/>
      <c r="P123" s="13"/>
    </row>
    <row r="124" spans="1:16" s="31" customFormat="1" ht="19.5" customHeight="1" x14ac:dyDescent="0.3">
      <c r="A124" s="36"/>
      <c r="B124" s="39" t="s">
        <v>66</v>
      </c>
      <c r="C124" s="23">
        <v>1227.42</v>
      </c>
      <c r="D124" s="20">
        <f t="shared" si="16"/>
        <v>1718.39</v>
      </c>
      <c r="E124" s="20">
        <f t="shared" si="17"/>
        <v>2062.0700000000002</v>
      </c>
      <c r="F124" s="20">
        <f t="shared" si="18"/>
        <v>2737.15</v>
      </c>
      <c r="G124" s="21">
        <f t="shared" si="19"/>
        <v>3154.47</v>
      </c>
      <c r="H124" s="13"/>
      <c r="J124" s="13"/>
      <c r="K124" s="13"/>
      <c r="L124" s="13"/>
      <c r="M124" s="13"/>
      <c r="N124" s="13"/>
      <c r="O124" s="13"/>
      <c r="P124" s="13"/>
    </row>
    <row r="125" spans="1:16" s="31" customFormat="1" ht="41.4" x14ac:dyDescent="0.3">
      <c r="A125" s="36"/>
      <c r="B125" s="38" t="s">
        <v>67</v>
      </c>
      <c r="C125" s="23">
        <v>1033.54</v>
      </c>
      <c r="D125" s="20">
        <f t="shared" si="16"/>
        <v>1446.96</v>
      </c>
      <c r="E125" s="20">
        <f t="shared" si="17"/>
        <v>1736.35</v>
      </c>
      <c r="F125" s="20">
        <f t="shared" si="18"/>
        <v>2304.79</v>
      </c>
      <c r="G125" s="21">
        <f t="shared" si="19"/>
        <v>2656.2</v>
      </c>
      <c r="H125" s="13"/>
      <c r="J125" s="13"/>
      <c r="K125" s="13"/>
      <c r="L125" s="13"/>
      <c r="M125" s="13"/>
      <c r="N125" s="13"/>
      <c r="O125" s="13"/>
      <c r="P125" s="13"/>
    </row>
    <row r="126" spans="1:16" s="31" customFormat="1" ht="19.5" customHeight="1" x14ac:dyDescent="0.3">
      <c r="A126" s="36"/>
      <c r="B126" s="39" t="s">
        <v>68</v>
      </c>
      <c r="C126" s="23">
        <v>1370.23</v>
      </c>
      <c r="D126" s="20">
        <f t="shared" si="16"/>
        <v>1918.32</v>
      </c>
      <c r="E126" s="20">
        <f t="shared" si="17"/>
        <v>2301.9899999999998</v>
      </c>
      <c r="F126" s="20">
        <f t="shared" si="18"/>
        <v>3055.61</v>
      </c>
      <c r="G126" s="21">
        <f t="shared" si="19"/>
        <v>3521.49</v>
      </c>
      <c r="H126" s="13"/>
      <c r="J126" s="13"/>
      <c r="K126" s="13"/>
      <c r="L126" s="13"/>
      <c r="M126" s="13"/>
      <c r="N126" s="13"/>
      <c r="O126" s="13"/>
      <c r="P126" s="13"/>
    </row>
    <row r="127" spans="1:16" s="31" customFormat="1" ht="19.5" customHeight="1" thickBot="1" x14ac:dyDescent="0.35">
      <c r="A127" s="40"/>
      <c r="B127" s="41" t="s">
        <v>69</v>
      </c>
      <c r="C127" s="23">
        <v>1495.19</v>
      </c>
      <c r="D127" s="20">
        <f>ROUND(C127*1.4,2)</f>
        <v>2093.27</v>
      </c>
      <c r="E127" s="42">
        <f>ROUND(C127*1.68,2)</f>
        <v>2511.92</v>
      </c>
      <c r="F127" s="42">
        <f>ROUND(C127*2.23,2)</f>
        <v>3334.27</v>
      </c>
      <c r="G127" s="43">
        <f>ROUND(C127*2.57,2)</f>
        <v>3842.64</v>
      </c>
      <c r="H127" s="13"/>
      <c r="J127" s="13"/>
      <c r="K127" s="13"/>
      <c r="L127" s="13"/>
      <c r="M127" s="13"/>
      <c r="N127" s="13"/>
      <c r="O127" s="13"/>
      <c r="P127" s="13"/>
    </row>
    <row r="128" spans="1:16" ht="31.95" customHeight="1" x14ac:dyDescent="0.3">
      <c r="A128" s="33" t="s">
        <v>70</v>
      </c>
      <c r="B128" s="85" t="s">
        <v>71</v>
      </c>
      <c r="C128" s="86"/>
      <c r="D128" s="86"/>
      <c r="E128" s="86"/>
      <c r="F128" s="86"/>
      <c r="G128" s="87"/>
    </row>
    <row r="129" spans="1:10" ht="19.5" customHeight="1" x14ac:dyDescent="0.3">
      <c r="A129" s="34"/>
      <c r="B129" s="35" t="s">
        <v>58</v>
      </c>
      <c r="C129" s="23">
        <v>579.71</v>
      </c>
      <c r="D129" s="20">
        <f>ROUND(C129*1.4,2)</f>
        <v>811.59</v>
      </c>
      <c r="E129" s="20">
        <f>ROUND(C129*1.68,2)</f>
        <v>973.91</v>
      </c>
      <c r="F129" s="20">
        <f>ROUND(C129*2.23,2)</f>
        <v>1292.75</v>
      </c>
      <c r="G129" s="21">
        <f>ROUND(C129*2.57,2)</f>
        <v>1489.85</v>
      </c>
      <c r="J129" s="31"/>
    </row>
    <row r="130" spans="1:10" ht="28.95" customHeight="1" x14ac:dyDescent="0.3">
      <c r="A130" s="36"/>
      <c r="B130" s="35" t="s">
        <v>59</v>
      </c>
      <c r="C130" s="23">
        <v>711.09</v>
      </c>
      <c r="D130" s="20">
        <f t="shared" ref="D130:D139" si="20">ROUND(C130*1.4,2)</f>
        <v>995.53</v>
      </c>
      <c r="E130" s="20">
        <f t="shared" ref="E130:E139" si="21">ROUND(C130*1.68,2)</f>
        <v>1194.6300000000001</v>
      </c>
      <c r="F130" s="20">
        <f t="shared" ref="F130:F139" si="22">ROUND(C130*2.23,2)</f>
        <v>1585.73</v>
      </c>
      <c r="G130" s="21">
        <f t="shared" ref="G130:G139" si="23">ROUND(C130*2.57,2)</f>
        <v>1827.5</v>
      </c>
      <c r="H130" s="37"/>
      <c r="J130" s="31"/>
    </row>
    <row r="131" spans="1:10" ht="19.5" customHeight="1" x14ac:dyDescent="0.3">
      <c r="A131" s="36"/>
      <c r="B131" s="35" t="s">
        <v>60</v>
      </c>
      <c r="C131" s="23">
        <v>861.29</v>
      </c>
      <c r="D131" s="20">
        <f t="shared" si="20"/>
        <v>1205.81</v>
      </c>
      <c r="E131" s="20">
        <f t="shared" si="21"/>
        <v>1446.97</v>
      </c>
      <c r="F131" s="20">
        <f t="shared" si="22"/>
        <v>1920.68</v>
      </c>
      <c r="G131" s="21">
        <f t="shared" si="23"/>
        <v>2213.52</v>
      </c>
      <c r="H131" s="37"/>
      <c r="J131" s="31"/>
    </row>
    <row r="132" spans="1:10" ht="41.4" x14ac:dyDescent="0.3">
      <c r="A132" s="36"/>
      <c r="B132" s="38" t="s">
        <v>61</v>
      </c>
      <c r="C132" s="23">
        <v>955.51</v>
      </c>
      <c r="D132" s="20">
        <f t="shared" si="20"/>
        <v>1337.71</v>
      </c>
      <c r="E132" s="20">
        <f t="shared" si="21"/>
        <v>1605.26</v>
      </c>
      <c r="F132" s="20">
        <f t="shared" si="22"/>
        <v>2130.79</v>
      </c>
      <c r="G132" s="21">
        <f t="shared" si="23"/>
        <v>2455.66</v>
      </c>
      <c r="J132" s="31"/>
    </row>
    <row r="133" spans="1:10" ht="19.5" customHeight="1" x14ac:dyDescent="0.3">
      <c r="A133" s="36"/>
      <c r="B133" s="35" t="s">
        <v>62</v>
      </c>
      <c r="C133" s="23">
        <v>992.68</v>
      </c>
      <c r="D133" s="20">
        <f t="shared" si="20"/>
        <v>1389.75</v>
      </c>
      <c r="E133" s="20">
        <f t="shared" si="21"/>
        <v>1667.7</v>
      </c>
      <c r="F133" s="20">
        <f t="shared" si="22"/>
        <v>2213.6799999999998</v>
      </c>
      <c r="G133" s="21">
        <f t="shared" si="23"/>
        <v>2551.19</v>
      </c>
      <c r="J133" s="31"/>
    </row>
    <row r="134" spans="1:10" ht="41.4" x14ac:dyDescent="0.3">
      <c r="A134" s="36"/>
      <c r="B134" s="38" t="s">
        <v>63</v>
      </c>
      <c r="C134" s="23">
        <v>1086.9000000000001</v>
      </c>
      <c r="D134" s="20">
        <f t="shared" si="20"/>
        <v>1521.66</v>
      </c>
      <c r="E134" s="20">
        <f t="shared" si="21"/>
        <v>1825.99</v>
      </c>
      <c r="F134" s="20">
        <f t="shared" si="22"/>
        <v>2423.79</v>
      </c>
      <c r="G134" s="21">
        <f t="shared" si="23"/>
        <v>2793.33</v>
      </c>
      <c r="J134" s="31"/>
    </row>
    <row r="135" spans="1:10" ht="19.5" customHeight="1" x14ac:dyDescent="0.3">
      <c r="A135" s="36"/>
      <c r="B135" s="39" t="s">
        <v>64</v>
      </c>
      <c r="C135" s="23">
        <v>1159.4000000000001</v>
      </c>
      <c r="D135" s="20">
        <f t="shared" si="20"/>
        <v>1623.16</v>
      </c>
      <c r="E135" s="20">
        <f t="shared" si="21"/>
        <v>1947.79</v>
      </c>
      <c r="F135" s="20">
        <f t="shared" si="22"/>
        <v>2585.46</v>
      </c>
      <c r="G135" s="21">
        <f t="shared" si="23"/>
        <v>2979.66</v>
      </c>
      <c r="J135" s="31"/>
    </row>
    <row r="136" spans="1:10" ht="41.4" x14ac:dyDescent="0.3">
      <c r="A136" s="36"/>
      <c r="B136" s="38" t="s">
        <v>65</v>
      </c>
      <c r="C136" s="23">
        <v>955.51</v>
      </c>
      <c r="D136" s="20">
        <v>887.55</v>
      </c>
      <c r="E136" s="20">
        <v>887.55</v>
      </c>
      <c r="F136" s="20">
        <v>887.55</v>
      </c>
      <c r="G136" s="21">
        <v>887.55</v>
      </c>
      <c r="J136" s="31"/>
    </row>
    <row r="137" spans="1:10" ht="19.5" customHeight="1" x14ac:dyDescent="0.3">
      <c r="A137" s="36"/>
      <c r="B137" s="39" t="s">
        <v>66</v>
      </c>
      <c r="C137" s="23">
        <v>1290.79</v>
      </c>
      <c r="D137" s="20">
        <f t="shared" si="20"/>
        <v>1807.11</v>
      </c>
      <c r="E137" s="20">
        <f t="shared" si="21"/>
        <v>2168.5300000000002</v>
      </c>
      <c r="F137" s="20">
        <f t="shared" si="22"/>
        <v>2878.46</v>
      </c>
      <c r="G137" s="21">
        <f t="shared" si="23"/>
        <v>3317.33</v>
      </c>
      <c r="J137" s="31"/>
    </row>
    <row r="138" spans="1:10" ht="41.4" x14ac:dyDescent="0.3">
      <c r="A138" s="36"/>
      <c r="B138" s="38" t="s">
        <v>67</v>
      </c>
      <c r="C138" s="23">
        <v>1086.9000000000001</v>
      </c>
      <c r="D138" s="20">
        <f t="shared" si="20"/>
        <v>1521.66</v>
      </c>
      <c r="E138" s="20">
        <f t="shared" si="21"/>
        <v>1825.99</v>
      </c>
      <c r="F138" s="20">
        <f t="shared" si="22"/>
        <v>2423.79</v>
      </c>
      <c r="G138" s="21">
        <f t="shared" si="23"/>
        <v>2793.33</v>
      </c>
      <c r="J138" s="31"/>
    </row>
    <row r="139" spans="1:10" ht="19.5" customHeight="1" x14ac:dyDescent="0.3">
      <c r="A139" s="36"/>
      <c r="B139" s="39" t="s">
        <v>68</v>
      </c>
      <c r="C139" s="23">
        <v>1440.99</v>
      </c>
      <c r="D139" s="20">
        <f t="shared" si="20"/>
        <v>2017.39</v>
      </c>
      <c r="E139" s="20">
        <f t="shared" si="21"/>
        <v>2420.86</v>
      </c>
      <c r="F139" s="20">
        <f t="shared" si="22"/>
        <v>3213.41</v>
      </c>
      <c r="G139" s="21">
        <f t="shared" si="23"/>
        <v>3703.34</v>
      </c>
      <c r="J139" s="31"/>
    </row>
    <row r="140" spans="1:10" ht="19.5" customHeight="1" thickBot="1" x14ac:dyDescent="0.35">
      <c r="A140" s="40"/>
      <c r="B140" s="41" t="s">
        <v>69</v>
      </c>
      <c r="C140" s="23">
        <v>1572.39</v>
      </c>
      <c r="D140" s="20">
        <f>ROUND(C140*1.4,2)</f>
        <v>2201.35</v>
      </c>
      <c r="E140" s="42">
        <f>ROUND(C140*1.68,2)</f>
        <v>2641.62</v>
      </c>
      <c r="F140" s="42">
        <f>ROUND(C140*2.23,2)</f>
        <v>3506.43</v>
      </c>
      <c r="G140" s="43">
        <f>ROUND(C140*2.57,2)</f>
        <v>4041.04</v>
      </c>
      <c r="J140" s="31"/>
    </row>
    <row r="141" spans="1:10" ht="31.95" customHeight="1" x14ac:dyDescent="0.3">
      <c r="A141" s="22" t="s">
        <v>72</v>
      </c>
      <c r="B141" s="85" t="s">
        <v>73</v>
      </c>
      <c r="C141" s="86"/>
      <c r="D141" s="86"/>
      <c r="E141" s="86"/>
      <c r="F141" s="86"/>
      <c r="G141" s="87"/>
    </row>
    <row r="142" spans="1:10" ht="19.5" customHeight="1" x14ac:dyDescent="0.3">
      <c r="A142" s="34"/>
      <c r="B142" s="35" t="s">
        <v>58</v>
      </c>
      <c r="C142" s="23">
        <v>662.51</v>
      </c>
      <c r="D142" s="20">
        <f>ROUND(C142*1.4,2)</f>
        <v>927.51</v>
      </c>
      <c r="E142" s="20">
        <f>ROUND(C142*1.68,2)</f>
        <v>1113.02</v>
      </c>
      <c r="F142" s="20">
        <f>ROUND(C142*2.23,2)</f>
        <v>1477.4</v>
      </c>
      <c r="G142" s="21">
        <f>ROUND(C142*2.57,2)</f>
        <v>1702.65</v>
      </c>
      <c r="H142" s="37"/>
    </row>
    <row r="143" spans="1:10" ht="19.5" customHeight="1" x14ac:dyDescent="0.3">
      <c r="A143" s="36"/>
      <c r="B143" s="35" t="s">
        <v>59</v>
      </c>
      <c r="C143" s="23">
        <v>812.68</v>
      </c>
      <c r="D143" s="20">
        <f t="shared" ref="D143:D152" si="24">ROUND(C143*1.4,2)</f>
        <v>1137.75</v>
      </c>
      <c r="E143" s="20">
        <f t="shared" ref="E143:E152" si="25">ROUND(C143*1.68,2)</f>
        <v>1365.3</v>
      </c>
      <c r="F143" s="20">
        <f t="shared" ref="F143:F152" si="26">ROUND(C143*2.23,2)</f>
        <v>1812.28</v>
      </c>
      <c r="G143" s="21">
        <f t="shared" ref="G143:G152" si="27">ROUND(C143*2.57,2)</f>
        <v>2088.59</v>
      </c>
      <c r="H143" s="37"/>
    </row>
    <row r="144" spans="1:10" ht="19.5" customHeight="1" x14ac:dyDescent="0.3">
      <c r="A144" s="36"/>
      <c r="B144" s="35" t="s">
        <v>60</v>
      </c>
      <c r="C144" s="23">
        <v>984.34</v>
      </c>
      <c r="D144" s="20">
        <f t="shared" si="24"/>
        <v>1378.08</v>
      </c>
      <c r="E144" s="20">
        <f t="shared" si="25"/>
        <v>1653.69</v>
      </c>
      <c r="F144" s="20">
        <f t="shared" si="26"/>
        <v>2195.08</v>
      </c>
      <c r="G144" s="21">
        <f t="shared" si="27"/>
        <v>2529.75</v>
      </c>
      <c r="H144" s="37"/>
    </row>
    <row r="145" spans="1:12" ht="41.4" x14ac:dyDescent="0.3">
      <c r="A145" s="36"/>
      <c r="B145" s="38" t="s">
        <v>61</v>
      </c>
      <c r="C145" s="23">
        <v>1092.01</v>
      </c>
      <c r="D145" s="20">
        <f t="shared" si="24"/>
        <v>1528.81</v>
      </c>
      <c r="E145" s="20">
        <f t="shared" si="25"/>
        <v>1834.58</v>
      </c>
      <c r="F145" s="20">
        <f t="shared" si="26"/>
        <v>2435.1799999999998</v>
      </c>
      <c r="G145" s="21">
        <f t="shared" si="27"/>
        <v>2806.47</v>
      </c>
      <c r="H145" s="37"/>
    </row>
    <row r="146" spans="1:12" ht="19.5" customHeight="1" x14ac:dyDescent="0.3">
      <c r="A146" s="36"/>
      <c r="B146" s="35" t="s">
        <v>62</v>
      </c>
      <c r="C146" s="23">
        <v>1134.5</v>
      </c>
      <c r="D146" s="20">
        <f t="shared" si="24"/>
        <v>1588.3</v>
      </c>
      <c r="E146" s="20">
        <f t="shared" si="25"/>
        <v>1905.96</v>
      </c>
      <c r="F146" s="20">
        <f t="shared" si="26"/>
        <v>2529.94</v>
      </c>
      <c r="G146" s="21">
        <f t="shared" si="27"/>
        <v>2915.67</v>
      </c>
      <c r="H146" s="37"/>
    </row>
    <row r="147" spans="1:12" ht="41.4" x14ac:dyDescent="0.3">
      <c r="A147" s="36"/>
      <c r="B147" s="38" t="s">
        <v>63</v>
      </c>
      <c r="C147" s="23">
        <v>1242.17</v>
      </c>
      <c r="D147" s="20">
        <f t="shared" si="24"/>
        <v>1739.04</v>
      </c>
      <c r="E147" s="20">
        <f t="shared" si="25"/>
        <v>2086.85</v>
      </c>
      <c r="F147" s="20">
        <f t="shared" si="26"/>
        <v>2770.04</v>
      </c>
      <c r="G147" s="21">
        <f t="shared" si="27"/>
        <v>3192.38</v>
      </c>
      <c r="H147" s="37"/>
    </row>
    <row r="148" spans="1:12" ht="19.5" customHeight="1" x14ac:dyDescent="0.3">
      <c r="A148" s="36"/>
      <c r="B148" s="39" t="s">
        <v>64</v>
      </c>
      <c r="C148" s="23">
        <v>1325.03</v>
      </c>
      <c r="D148" s="20">
        <f t="shared" si="24"/>
        <v>1855.04</v>
      </c>
      <c r="E148" s="20">
        <f t="shared" si="25"/>
        <v>2226.0500000000002</v>
      </c>
      <c r="F148" s="20">
        <f t="shared" si="26"/>
        <v>2954.82</v>
      </c>
      <c r="G148" s="21">
        <f t="shared" si="27"/>
        <v>3405.33</v>
      </c>
      <c r="H148" s="37"/>
    </row>
    <row r="149" spans="1:12" ht="41.4" x14ac:dyDescent="0.3">
      <c r="A149" s="36"/>
      <c r="B149" s="38" t="s">
        <v>65</v>
      </c>
      <c r="C149" s="23">
        <v>1092.01</v>
      </c>
      <c r="D149" s="20">
        <f t="shared" si="24"/>
        <v>1528.81</v>
      </c>
      <c r="E149" s="20">
        <f t="shared" si="25"/>
        <v>1834.58</v>
      </c>
      <c r="F149" s="20">
        <f t="shared" si="26"/>
        <v>2435.1799999999998</v>
      </c>
      <c r="G149" s="21">
        <f t="shared" si="27"/>
        <v>2806.47</v>
      </c>
      <c r="H149" s="37"/>
    </row>
    <row r="150" spans="1:12" ht="19.5" customHeight="1" x14ac:dyDescent="0.3">
      <c r="A150" s="36"/>
      <c r="B150" s="39" t="s">
        <v>66</v>
      </c>
      <c r="C150" s="23">
        <v>1475.19</v>
      </c>
      <c r="D150" s="20">
        <f t="shared" si="24"/>
        <v>2065.27</v>
      </c>
      <c r="E150" s="20">
        <f t="shared" si="25"/>
        <v>2478.3200000000002</v>
      </c>
      <c r="F150" s="20">
        <f t="shared" si="26"/>
        <v>3289.67</v>
      </c>
      <c r="G150" s="21">
        <f t="shared" si="27"/>
        <v>3791.24</v>
      </c>
      <c r="H150" s="37"/>
    </row>
    <row r="151" spans="1:12" ht="41.4" x14ac:dyDescent="0.3">
      <c r="A151" s="36"/>
      <c r="B151" s="38" t="s">
        <v>67</v>
      </c>
      <c r="C151" s="23">
        <v>1242.17</v>
      </c>
      <c r="D151" s="20">
        <f t="shared" si="24"/>
        <v>1739.04</v>
      </c>
      <c r="E151" s="20">
        <f t="shared" si="25"/>
        <v>2086.85</v>
      </c>
      <c r="F151" s="20">
        <f t="shared" si="26"/>
        <v>2770.04</v>
      </c>
      <c r="G151" s="21">
        <f t="shared" si="27"/>
        <v>3192.38</v>
      </c>
      <c r="H151" s="37"/>
    </row>
    <row r="152" spans="1:12" ht="19.5" customHeight="1" x14ac:dyDescent="0.3">
      <c r="A152" s="36"/>
      <c r="B152" s="39" t="s">
        <v>68</v>
      </c>
      <c r="C152" s="23">
        <v>1646.84</v>
      </c>
      <c r="D152" s="20">
        <f t="shared" si="24"/>
        <v>2305.58</v>
      </c>
      <c r="E152" s="20">
        <f t="shared" si="25"/>
        <v>2766.69</v>
      </c>
      <c r="F152" s="20">
        <f t="shared" si="26"/>
        <v>3672.45</v>
      </c>
      <c r="G152" s="21">
        <f t="shared" si="27"/>
        <v>4232.38</v>
      </c>
      <c r="H152" s="37"/>
    </row>
    <row r="153" spans="1:12" ht="21.6" customHeight="1" thickBot="1" x14ac:dyDescent="0.35">
      <c r="A153" s="40"/>
      <c r="B153" s="41" t="s">
        <v>69</v>
      </c>
      <c r="C153" s="23">
        <v>1797.01</v>
      </c>
      <c r="D153" s="20">
        <f>ROUND(C153*1.4,2)</f>
        <v>2515.81</v>
      </c>
      <c r="E153" s="42">
        <f>ROUND(C153*1.68,2)</f>
        <v>3018.98</v>
      </c>
      <c r="F153" s="42">
        <f>ROUND(C153*2.23,2)</f>
        <v>4007.33</v>
      </c>
      <c r="G153" s="43">
        <f>ROUND(C153*2.57,2)</f>
        <v>4618.32</v>
      </c>
      <c r="H153" s="37"/>
    </row>
    <row r="154" spans="1:12" ht="21" customHeight="1" x14ac:dyDescent="0.3">
      <c r="A154" s="33">
        <v>5</v>
      </c>
      <c r="B154" s="85" t="s">
        <v>74</v>
      </c>
      <c r="C154" s="86"/>
      <c r="D154" s="86"/>
      <c r="E154" s="86"/>
      <c r="F154" s="86"/>
      <c r="G154" s="87"/>
    </row>
    <row r="155" spans="1:12" ht="55.2" x14ac:dyDescent="0.3">
      <c r="A155" s="34"/>
      <c r="B155" s="38" t="s">
        <v>75</v>
      </c>
      <c r="C155" s="23">
        <v>788.62</v>
      </c>
      <c r="D155" s="20">
        <f t="shared" ref="D155:D184" si="28">ROUND(C155*1.4,2)</f>
        <v>1104.07</v>
      </c>
      <c r="E155" s="20">
        <f t="shared" ref="E155:E184" si="29">ROUND(C155*1.68,2)</f>
        <v>1324.88</v>
      </c>
      <c r="F155" s="20">
        <f t="shared" ref="F155:F184" si="30">ROUND(C155*2.23,2)</f>
        <v>1758.62</v>
      </c>
      <c r="G155" s="21">
        <f t="shared" ref="G155:G184" si="31">ROUND(C155*2.57,2)</f>
        <v>2026.75</v>
      </c>
      <c r="H155" s="37"/>
      <c r="J155" s="37"/>
      <c r="K155" s="37"/>
      <c r="L155" s="37"/>
    </row>
    <row r="156" spans="1:12" ht="55.2" x14ac:dyDescent="0.3">
      <c r="A156" s="34"/>
      <c r="B156" s="38" t="s">
        <v>76</v>
      </c>
      <c r="C156" s="23">
        <v>788.62</v>
      </c>
      <c r="D156" s="20">
        <f t="shared" si="28"/>
        <v>1104.07</v>
      </c>
      <c r="E156" s="20">
        <f t="shared" si="29"/>
        <v>1324.88</v>
      </c>
      <c r="F156" s="20">
        <f t="shared" si="30"/>
        <v>1758.62</v>
      </c>
      <c r="G156" s="21">
        <f t="shared" si="31"/>
        <v>2026.75</v>
      </c>
      <c r="H156" s="37"/>
      <c r="J156" s="37"/>
      <c r="K156" s="37"/>
    </row>
    <row r="157" spans="1:12" ht="17.100000000000001" customHeight="1" x14ac:dyDescent="0.3">
      <c r="A157" s="34"/>
      <c r="B157" s="35" t="s">
        <v>77</v>
      </c>
      <c r="C157" s="23">
        <v>3793.53</v>
      </c>
      <c r="D157" s="20">
        <f t="shared" si="28"/>
        <v>5310.94</v>
      </c>
      <c r="E157" s="20">
        <f t="shared" si="29"/>
        <v>6373.13</v>
      </c>
      <c r="F157" s="20">
        <f t="shared" si="30"/>
        <v>8459.57</v>
      </c>
      <c r="G157" s="21">
        <f t="shared" si="31"/>
        <v>9749.3700000000008</v>
      </c>
      <c r="H157" s="37"/>
      <c r="J157" s="37"/>
      <c r="K157" s="37"/>
    </row>
    <row r="158" spans="1:12" ht="17.100000000000001" customHeight="1" x14ac:dyDescent="0.3">
      <c r="A158" s="34"/>
      <c r="B158" s="35" t="s">
        <v>78</v>
      </c>
      <c r="C158" s="23">
        <v>3793.53</v>
      </c>
      <c r="D158" s="20">
        <f t="shared" si="28"/>
        <v>5310.94</v>
      </c>
      <c r="E158" s="20">
        <f t="shared" si="29"/>
        <v>6373.13</v>
      </c>
      <c r="F158" s="20">
        <f t="shared" si="30"/>
        <v>8459.57</v>
      </c>
      <c r="G158" s="21">
        <f t="shared" si="31"/>
        <v>9749.3700000000008</v>
      </c>
      <c r="H158" s="37"/>
      <c r="J158" s="37"/>
      <c r="K158" s="37"/>
    </row>
    <row r="159" spans="1:12" ht="17.100000000000001" customHeight="1" x14ac:dyDescent="0.3">
      <c r="A159" s="34"/>
      <c r="B159" s="35" t="s">
        <v>79</v>
      </c>
      <c r="C159" s="23">
        <v>1124.9100000000001</v>
      </c>
      <c r="D159" s="20">
        <f t="shared" si="28"/>
        <v>1574.87</v>
      </c>
      <c r="E159" s="20">
        <f t="shared" si="29"/>
        <v>1889.85</v>
      </c>
      <c r="F159" s="20">
        <f t="shared" si="30"/>
        <v>2508.5500000000002</v>
      </c>
      <c r="G159" s="21">
        <f t="shared" si="31"/>
        <v>2891.02</v>
      </c>
      <c r="H159" s="37"/>
      <c r="J159" s="37"/>
      <c r="K159" s="37"/>
    </row>
    <row r="160" spans="1:12" ht="17.100000000000001" customHeight="1" x14ac:dyDescent="0.3">
      <c r="A160" s="34"/>
      <c r="B160" s="35" t="s">
        <v>80</v>
      </c>
      <c r="C160" s="23">
        <v>1124.9100000000001</v>
      </c>
      <c r="D160" s="20">
        <f t="shared" si="28"/>
        <v>1574.87</v>
      </c>
      <c r="E160" s="20">
        <f t="shared" si="29"/>
        <v>1889.85</v>
      </c>
      <c r="F160" s="20">
        <f t="shared" si="30"/>
        <v>2508.5500000000002</v>
      </c>
      <c r="G160" s="21">
        <f t="shared" si="31"/>
        <v>2891.02</v>
      </c>
      <c r="H160" s="37"/>
      <c r="J160" s="37"/>
      <c r="K160" s="37"/>
    </row>
    <row r="161" spans="1:11" ht="17.100000000000001" customHeight="1" x14ac:dyDescent="0.3">
      <c r="A161" s="34"/>
      <c r="B161" s="38" t="s">
        <v>81</v>
      </c>
      <c r="C161" s="23">
        <v>1102.45</v>
      </c>
      <c r="D161" s="20">
        <f t="shared" si="28"/>
        <v>1543.43</v>
      </c>
      <c r="E161" s="20">
        <f t="shared" si="29"/>
        <v>1852.12</v>
      </c>
      <c r="F161" s="20">
        <f t="shared" si="30"/>
        <v>2458.46</v>
      </c>
      <c r="G161" s="21">
        <f t="shared" si="31"/>
        <v>2833.3</v>
      </c>
      <c r="H161" s="37"/>
      <c r="J161" s="37"/>
      <c r="K161" s="37"/>
    </row>
    <row r="162" spans="1:11" ht="17.100000000000001" customHeight="1" x14ac:dyDescent="0.3">
      <c r="A162" s="34"/>
      <c r="B162" s="38" t="s">
        <v>82</v>
      </c>
      <c r="C162" s="23">
        <v>1102.45</v>
      </c>
      <c r="D162" s="20">
        <f t="shared" si="28"/>
        <v>1543.43</v>
      </c>
      <c r="E162" s="20">
        <f t="shared" si="29"/>
        <v>1852.12</v>
      </c>
      <c r="F162" s="20">
        <f t="shared" si="30"/>
        <v>2458.46</v>
      </c>
      <c r="G162" s="21">
        <f t="shared" si="31"/>
        <v>2833.3</v>
      </c>
      <c r="H162" s="37"/>
      <c r="J162" s="37"/>
      <c r="K162" s="37"/>
    </row>
    <row r="163" spans="1:11" ht="17.100000000000001" customHeight="1" x14ac:dyDescent="0.3">
      <c r="A163" s="34"/>
      <c r="B163" s="35" t="s">
        <v>83</v>
      </c>
      <c r="C163" s="23">
        <v>2841.2</v>
      </c>
      <c r="D163" s="20">
        <f t="shared" si="28"/>
        <v>3977.68</v>
      </c>
      <c r="E163" s="20">
        <f t="shared" si="29"/>
        <v>4773.22</v>
      </c>
      <c r="F163" s="20">
        <f t="shared" si="30"/>
        <v>6335.88</v>
      </c>
      <c r="G163" s="21">
        <f t="shared" si="31"/>
        <v>7301.88</v>
      </c>
      <c r="H163" s="37"/>
      <c r="J163" s="37"/>
      <c r="K163" s="37"/>
    </row>
    <row r="164" spans="1:11" ht="17.100000000000001" customHeight="1" x14ac:dyDescent="0.3">
      <c r="A164" s="34"/>
      <c r="B164" s="35" t="s">
        <v>84</v>
      </c>
      <c r="C164" s="23">
        <v>2841.2</v>
      </c>
      <c r="D164" s="20">
        <f t="shared" si="28"/>
        <v>3977.68</v>
      </c>
      <c r="E164" s="20">
        <f t="shared" si="29"/>
        <v>4773.22</v>
      </c>
      <c r="F164" s="20">
        <f t="shared" si="30"/>
        <v>6335.88</v>
      </c>
      <c r="G164" s="21">
        <f t="shared" si="31"/>
        <v>7301.88</v>
      </c>
      <c r="H164" s="37"/>
      <c r="J164" s="37"/>
      <c r="K164" s="37"/>
    </row>
    <row r="165" spans="1:11" ht="17.100000000000001" customHeight="1" x14ac:dyDescent="0.3">
      <c r="A165" s="34"/>
      <c r="B165" s="35" t="s">
        <v>85</v>
      </c>
      <c r="C165" s="23">
        <v>1083.3499999999999</v>
      </c>
      <c r="D165" s="20">
        <f t="shared" si="28"/>
        <v>1516.69</v>
      </c>
      <c r="E165" s="20">
        <f t="shared" si="29"/>
        <v>1820.03</v>
      </c>
      <c r="F165" s="20">
        <f t="shared" si="30"/>
        <v>2415.87</v>
      </c>
      <c r="G165" s="21">
        <f t="shared" si="31"/>
        <v>2784.21</v>
      </c>
      <c r="H165" s="37"/>
      <c r="J165" s="37"/>
      <c r="K165" s="37"/>
    </row>
    <row r="166" spans="1:11" ht="17.100000000000001" customHeight="1" x14ac:dyDescent="0.3">
      <c r="A166" s="34"/>
      <c r="B166" s="35" t="s">
        <v>86</v>
      </c>
      <c r="C166" s="23">
        <v>1083.3499999999999</v>
      </c>
      <c r="D166" s="20">
        <f t="shared" si="28"/>
        <v>1516.69</v>
      </c>
      <c r="E166" s="20">
        <f t="shared" si="29"/>
        <v>1820.03</v>
      </c>
      <c r="F166" s="20">
        <f t="shared" si="30"/>
        <v>2415.87</v>
      </c>
      <c r="G166" s="21">
        <f t="shared" si="31"/>
        <v>2784.21</v>
      </c>
      <c r="H166" s="37"/>
      <c r="J166" s="37"/>
      <c r="K166" s="37"/>
    </row>
    <row r="167" spans="1:11" ht="17.100000000000001" customHeight="1" x14ac:dyDescent="0.3">
      <c r="A167" s="34"/>
      <c r="B167" s="35" t="s">
        <v>87</v>
      </c>
      <c r="C167" s="23">
        <v>2791.12</v>
      </c>
      <c r="D167" s="20">
        <f t="shared" si="28"/>
        <v>3907.57</v>
      </c>
      <c r="E167" s="20">
        <f t="shared" si="29"/>
        <v>4689.08</v>
      </c>
      <c r="F167" s="20">
        <f t="shared" si="30"/>
        <v>6224.2</v>
      </c>
      <c r="G167" s="21">
        <f t="shared" si="31"/>
        <v>7173.18</v>
      </c>
      <c r="H167" s="37"/>
      <c r="J167" s="37"/>
      <c r="K167" s="37"/>
    </row>
    <row r="168" spans="1:11" ht="17.100000000000001" customHeight="1" x14ac:dyDescent="0.3">
      <c r="A168" s="34"/>
      <c r="B168" s="35" t="s">
        <v>88</v>
      </c>
      <c r="C168" s="23">
        <v>2948.39</v>
      </c>
      <c r="D168" s="20">
        <f t="shared" si="28"/>
        <v>4127.75</v>
      </c>
      <c r="E168" s="20">
        <f t="shared" si="29"/>
        <v>4953.3</v>
      </c>
      <c r="F168" s="20">
        <f t="shared" si="30"/>
        <v>6574.91</v>
      </c>
      <c r="G168" s="21">
        <f t="shared" si="31"/>
        <v>7577.36</v>
      </c>
      <c r="H168" s="37"/>
      <c r="J168" s="37"/>
      <c r="K168" s="37"/>
    </row>
    <row r="169" spans="1:11" ht="17.100000000000001" customHeight="1" x14ac:dyDescent="0.3">
      <c r="A169" s="34"/>
      <c r="B169" s="35" t="s">
        <v>89</v>
      </c>
      <c r="C169" s="23">
        <v>5288.04</v>
      </c>
      <c r="D169" s="20">
        <f t="shared" si="28"/>
        <v>7403.26</v>
      </c>
      <c r="E169" s="20">
        <f t="shared" si="29"/>
        <v>8883.91</v>
      </c>
      <c r="F169" s="20">
        <f t="shared" si="30"/>
        <v>11792.33</v>
      </c>
      <c r="G169" s="21">
        <f t="shared" si="31"/>
        <v>13590.26</v>
      </c>
      <c r="H169" s="37"/>
      <c r="J169" s="37"/>
      <c r="K169" s="37"/>
    </row>
    <row r="170" spans="1:11" ht="17.100000000000001" customHeight="1" x14ac:dyDescent="0.3">
      <c r="A170" s="34"/>
      <c r="B170" s="35" t="s">
        <v>90</v>
      </c>
      <c r="C170" s="23">
        <v>5445.32</v>
      </c>
      <c r="D170" s="20">
        <f t="shared" si="28"/>
        <v>7623.45</v>
      </c>
      <c r="E170" s="20">
        <f t="shared" si="29"/>
        <v>9148.14</v>
      </c>
      <c r="F170" s="20">
        <f t="shared" si="30"/>
        <v>12143.06</v>
      </c>
      <c r="G170" s="21">
        <f t="shared" si="31"/>
        <v>13994.47</v>
      </c>
      <c r="H170" s="37"/>
      <c r="J170" s="37"/>
      <c r="K170" s="37"/>
    </row>
    <row r="171" spans="1:11" ht="17.100000000000001" customHeight="1" x14ac:dyDescent="0.3">
      <c r="A171" s="34"/>
      <c r="B171" s="35" t="s">
        <v>91</v>
      </c>
      <c r="C171" s="23">
        <v>2223.36</v>
      </c>
      <c r="D171" s="20">
        <f t="shared" si="28"/>
        <v>3112.7</v>
      </c>
      <c r="E171" s="20">
        <f t="shared" si="29"/>
        <v>3735.24</v>
      </c>
      <c r="F171" s="20">
        <f t="shared" si="30"/>
        <v>4958.09</v>
      </c>
      <c r="G171" s="21">
        <f t="shared" si="31"/>
        <v>5714.04</v>
      </c>
      <c r="H171" s="37"/>
      <c r="J171" s="37"/>
      <c r="K171" s="37"/>
    </row>
    <row r="172" spans="1:11" ht="17.100000000000001" customHeight="1" x14ac:dyDescent="0.3">
      <c r="A172" s="34"/>
      <c r="B172" s="35" t="s">
        <v>92</v>
      </c>
      <c r="C172" s="23">
        <v>2223.36</v>
      </c>
      <c r="D172" s="20">
        <f t="shared" si="28"/>
        <v>3112.7</v>
      </c>
      <c r="E172" s="20">
        <f t="shared" si="29"/>
        <v>3735.24</v>
      </c>
      <c r="F172" s="20">
        <f t="shared" si="30"/>
        <v>4958.09</v>
      </c>
      <c r="G172" s="21">
        <f t="shared" si="31"/>
        <v>5714.04</v>
      </c>
      <c r="H172" s="37"/>
      <c r="J172" s="37"/>
      <c r="K172" s="37"/>
    </row>
    <row r="173" spans="1:11" ht="17.100000000000001" customHeight="1" x14ac:dyDescent="0.3">
      <c r="A173" s="34"/>
      <c r="B173" s="35" t="s">
        <v>93</v>
      </c>
      <c r="C173" s="23">
        <v>2898.64</v>
      </c>
      <c r="D173" s="20">
        <f t="shared" si="28"/>
        <v>4058.1</v>
      </c>
      <c r="E173" s="20">
        <f t="shared" si="29"/>
        <v>4869.72</v>
      </c>
      <c r="F173" s="20">
        <f t="shared" si="30"/>
        <v>6463.97</v>
      </c>
      <c r="G173" s="21">
        <f t="shared" si="31"/>
        <v>7449.5</v>
      </c>
      <c r="H173" s="37"/>
      <c r="J173" s="37"/>
      <c r="K173" s="37"/>
    </row>
    <row r="174" spans="1:11" ht="17.100000000000001" customHeight="1" x14ac:dyDescent="0.3">
      <c r="A174" s="34"/>
      <c r="B174" s="35" t="s">
        <v>94</v>
      </c>
      <c r="C174" s="23">
        <v>2898.64</v>
      </c>
      <c r="D174" s="20">
        <f t="shared" si="28"/>
        <v>4058.1</v>
      </c>
      <c r="E174" s="20">
        <f t="shared" si="29"/>
        <v>4869.72</v>
      </c>
      <c r="F174" s="20">
        <f t="shared" si="30"/>
        <v>6463.97</v>
      </c>
      <c r="G174" s="21">
        <f t="shared" si="31"/>
        <v>7449.5</v>
      </c>
      <c r="H174" s="37"/>
      <c r="J174" s="37"/>
      <c r="K174" s="37"/>
    </row>
    <row r="175" spans="1:11" ht="17.100000000000001" customHeight="1" x14ac:dyDescent="0.3">
      <c r="A175" s="34"/>
      <c r="B175" s="35" t="s">
        <v>95</v>
      </c>
      <c r="C175" s="23">
        <v>1293</v>
      </c>
      <c r="D175" s="20">
        <f t="shared" si="28"/>
        <v>1810.2</v>
      </c>
      <c r="E175" s="20">
        <f t="shared" si="29"/>
        <v>2172.2399999999998</v>
      </c>
      <c r="F175" s="20">
        <f t="shared" si="30"/>
        <v>2883.39</v>
      </c>
      <c r="G175" s="21">
        <f t="shared" si="31"/>
        <v>3323.01</v>
      </c>
      <c r="H175" s="37"/>
      <c r="J175" s="37"/>
      <c r="K175" s="37"/>
    </row>
    <row r="176" spans="1:11" ht="17.100000000000001" customHeight="1" x14ac:dyDescent="0.3">
      <c r="A176" s="34"/>
      <c r="B176" s="35" t="s">
        <v>96</v>
      </c>
      <c r="C176" s="23">
        <v>1293</v>
      </c>
      <c r="D176" s="20">
        <f t="shared" si="28"/>
        <v>1810.2</v>
      </c>
      <c r="E176" s="20">
        <f t="shared" si="29"/>
        <v>2172.2399999999998</v>
      </c>
      <c r="F176" s="20">
        <f t="shared" si="30"/>
        <v>2883.39</v>
      </c>
      <c r="G176" s="21">
        <f t="shared" si="31"/>
        <v>3323.01</v>
      </c>
      <c r="H176" s="37"/>
      <c r="J176" s="37"/>
      <c r="K176" s="37"/>
    </row>
    <row r="177" spans="1:12" ht="17.100000000000001" customHeight="1" x14ac:dyDescent="0.3">
      <c r="A177" s="34"/>
      <c r="B177" s="35" t="s">
        <v>97</v>
      </c>
      <c r="C177" s="23">
        <v>1337.3</v>
      </c>
      <c r="D177" s="20">
        <f t="shared" si="28"/>
        <v>1872.22</v>
      </c>
      <c r="E177" s="20">
        <f t="shared" si="29"/>
        <v>2246.66</v>
      </c>
      <c r="F177" s="20">
        <f t="shared" si="30"/>
        <v>2982.18</v>
      </c>
      <c r="G177" s="21">
        <f t="shared" si="31"/>
        <v>3436.86</v>
      </c>
      <c r="H177" s="37"/>
      <c r="J177" s="37"/>
      <c r="K177" s="37"/>
    </row>
    <row r="178" spans="1:12" ht="17.100000000000001" customHeight="1" x14ac:dyDescent="0.3">
      <c r="A178" s="34"/>
      <c r="B178" s="35" t="s">
        <v>98</v>
      </c>
      <c r="C178" s="23">
        <v>1494.56</v>
      </c>
      <c r="D178" s="20">
        <f t="shared" si="28"/>
        <v>2092.38</v>
      </c>
      <c r="E178" s="20">
        <f t="shared" si="29"/>
        <v>2510.86</v>
      </c>
      <c r="F178" s="20">
        <f t="shared" si="30"/>
        <v>3332.87</v>
      </c>
      <c r="G178" s="21">
        <f t="shared" si="31"/>
        <v>3841.02</v>
      </c>
      <c r="H178" s="37"/>
      <c r="J178" s="37"/>
      <c r="K178" s="37"/>
    </row>
    <row r="179" spans="1:12" ht="17.100000000000001" customHeight="1" x14ac:dyDescent="0.3">
      <c r="A179" s="34"/>
      <c r="B179" s="35" t="s">
        <v>99</v>
      </c>
      <c r="C179" s="23">
        <v>4510.38</v>
      </c>
      <c r="D179" s="20">
        <f t="shared" si="28"/>
        <v>6314.53</v>
      </c>
      <c r="E179" s="20">
        <f t="shared" si="29"/>
        <v>7577.44</v>
      </c>
      <c r="F179" s="20">
        <f t="shared" si="30"/>
        <v>10058.15</v>
      </c>
      <c r="G179" s="21">
        <f t="shared" si="31"/>
        <v>11591.68</v>
      </c>
      <c r="H179" s="37"/>
      <c r="J179" s="37"/>
      <c r="K179" s="37"/>
    </row>
    <row r="180" spans="1:12" ht="17.100000000000001" customHeight="1" x14ac:dyDescent="0.3">
      <c r="A180" s="34"/>
      <c r="B180" s="35" t="s">
        <v>100</v>
      </c>
      <c r="C180" s="23">
        <v>4667.66</v>
      </c>
      <c r="D180" s="20">
        <f t="shared" si="28"/>
        <v>6534.72</v>
      </c>
      <c r="E180" s="20">
        <f t="shared" si="29"/>
        <v>7841.67</v>
      </c>
      <c r="F180" s="20">
        <f t="shared" si="30"/>
        <v>10408.879999999999</v>
      </c>
      <c r="G180" s="21">
        <f t="shared" si="31"/>
        <v>11995.89</v>
      </c>
      <c r="H180" s="37"/>
      <c r="J180" s="37"/>
      <c r="K180" s="37"/>
    </row>
    <row r="181" spans="1:12" ht="17.100000000000001" customHeight="1" x14ac:dyDescent="0.3">
      <c r="A181" s="34"/>
      <c r="B181" s="35" t="s">
        <v>101</v>
      </c>
      <c r="C181" s="23">
        <v>3710.99</v>
      </c>
      <c r="D181" s="20">
        <f t="shared" si="28"/>
        <v>5195.3900000000003</v>
      </c>
      <c r="E181" s="20">
        <f t="shared" si="29"/>
        <v>6234.46</v>
      </c>
      <c r="F181" s="20">
        <f t="shared" si="30"/>
        <v>8275.51</v>
      </c>
      <c r="G181" s="21">
        <f t="shared" si="31"/>
        <v>9537.24</v>
      </c>
      <c r="H181" s="37"/>
      <c r="J181" s="37"/>
      <c r="K181" s="37"/>
    </row>
    <row r="182" spans="1:12" ht="17.100000000000001" customHeight="1" x14ac:dyDescent="0.3">
      <c r="A182" s="34"/>
      <c r="B182" s="35" t="s">
        <v>102</v>
      </c>
      <c r="C182" s="23">
        <v>3868.27</v>
      </c>
      <c r="D182" s="20">
        <f t="shared" si="28"/>
        <v>5415.58</v>
      </c>
      <c r="E182" s="20">
        <f t="shared" si="29"/>
        <v>6498.69</v>
      </c>
      <c r="F182" s="20">
        <f t="shared" si="30"/>
        <v>8626.24</v>
      </c>
      <c r="G182" s="21">
        <f t="shared" si="31"/>
        <v>9941.4500000000007</v>
      </c>
      <c r="H182" s="37"/>
      <c r="J182" s="37"/>
      <c r="K182" s="37"/>
    </row>
    <row r="183" spans="1:12" ht="17.100000000000001" customHeight="1" x14ac:dyDescent="0.3">
      <c r="A183" s="34"/>
      <c r="B183" s="35" t="s">
        <v>103</v>
      </c>
      <c r="C183" s="23">
        <v>3995.89</v>
      </c>
      <c r="D183" s="20">
        <f t="shared" si="28"/>
        <v>5594.25</v>
      </c>
      <c r="E183" s="20">
        <f t="shared" si="29"/>
        <v>6713.1</v>
      </c>
      <c r="F183" s="20">
        <f t="shared" si="30"/>
        <v>8910.83</v>
      </c>
      <c r="G183" s="21">
        <f t="shared" si="31"/>
        <v>10269.44</v>
      </c>
      <c r="H183" s="37"/>
      <c r="J183" s="37"/>
      <c r="K183" s="37"/>
    </row>
    <row r="184" spans="1:12" ht="17.100000000000001" customHeight="1" thickBot="1" x14ac:dyDescent="0.35">
      <c r="A184" s="40"/>
      <c r="B184" s="41" t="s">
        <v>104</v>
      </c>
      <c r="C184" s="23">
        <v>4153.16</v>
      </c>
      <c r="D184" s="42">
        <f t="shared" si="28"/>
        <v>5814.42</v>
      </c>
      <c r="E184" s="42">
        <f t="shared" si="29"/>
        <v>6977.31</v>
      </c>
      <c r="F184" s="42">
        <f t="shared" si="30"/>
        <v>9261.5499999999993</v>
      </c>
      <c r="G184" s="43">
        <f t="shared" si="31"/>
        <v>10673.62</v>
      </c>
      <c r="H184" s="37"/>
      <c r="J184" s="37"/>
      <c r="K184" s="37"/>
    </row>
    <row r="185" spans="1:12" ht="32.4" customHeight="1" x14ac:dyDescent="0.3">
      <c r="A185" s="22" t="s">
        <v>105</v>
      </c>
      <c r="B185" s="85" t="s">
        <v>106</v>
      </c>
      <c r="C185" s="86"/>
      <c r="D185" s="86"/>
      <c r="E185" s="86"/>
      <c r="F185" s="86"/>
      <c r="G185" s="87"/>
    </row>
    <row r="186" spans="1:12" ht="55.2" x14ac:dyDescent="0.3">
      <c r="A186" s="34"/>
      <c r="B186" s="38" t="s">
        <v>75</v>
      </c>
      <c r="C186" s="23">
        <v>828.89</v>
      </c>
      <c r="D186" s="20">
        <f t="shared" ref="D186:D215" si="32">ROUND(C186*1.4,2)</f>
        <v>1160.45</v>
      </c>
      <c r="E186" s="20">
        <f t="shared" ref="E186:E215" si="33">ROUND(C186*1.68,2)</f>
        <v>1392.54</v>
      </c>
      <c r="F186" s="20">
        <f t="shared" ref="F186:F215" si="34">ROUND(C186*2.23,2)</f>
        <v>1848.42</v>
      </c>
      <c r="G186" s="21">
        <f t="shared" ref="G186:G215" si="35">ROUND(C186*2.57,2)</f>
        <v>2130.25</v>
      </c>
      <c r="H186" s="37"/>
      <c r="J186" s="31"/>
      <c r="K186" s="37"/>
      <c r="L186" s="37"/>
    </row>
    <row r="187" spans="1:12" ht="55.2" x14ac:dyDescent="0.3">
      <c r="A187" s="34"/>
      <c r="B187" s="38" t="s">
        <v>76</v>
      </c>
      <c r="C187" s="23">
        <v>828.89</v>
      </c>
      <c r="D187" s="20">
        <f t="shared" si="32"/>
        <v>1160.45</v>
      </c>
      <c r="E187" s="20">
        <f t="shared" si="33"/>
        <v>1392.54</v>
      </c>
      <c r="F187" s="20">
        <f t="shared" si="34"/>
        <v>1848.42</v>
      </c>
      <c r="G187" s="21">
        <f t="shared" si="35"/>
        <v>2130.25</v>
      </c>
      <c r="H187" s="37"/>
      <c r="J187" s="31"/>
      <c r="K187" s="37"/>
    </row>
    <row r="188" spans="1:12" ht="17.100000000000001" customHeight="1" x14ac:dyDescent="0.3">
      <c r="A188" s="34"/>
      <c r="B188" s="35" t="s">
        <v>77</v>
      </c>
      <c r="C188" s="23">
        <v>3987.2</v>
      </c>
      <c r="D188" s="20">
        <f t="shared" si="32"/>
        <v>5582.08</v>
      </c>
      <c r="E188" s="20">
        <f t="shared" si="33"/>
        <v>6698.5</v>
      </c>
      <c r="F188" s="20">
        <f t="shared" si="34"/>
        <v>8891.4599999999991</v>
      </c>
      <c r="G188" s="21">
        <f t="shared" si="35"/>
        <v>10247.1</v>
      </c>
      <c r="H188" s="37"/>
      <c r="J188" s="31"/>
      <c r="K188" s="37"/>
    </row>
    <row r="189" spans="1:12" ht="17.100000000000001" customHeight="1" x14ac:dyDescent="0.3">
      <c r="A189" s="34"/>
      <c r="B189" s="35" t="s">
        <v>78</v>
      </c>
      <c r="C189" s="23">
        <v>3987.2</v>
      </c>
      <c r="D189" s="20">
        <f t="shared" si="32"/>
        <v>5582.08</v>
      </c>
      <c r="E189" s="20">
        <f t="shared" si="33"/>
        <v>6698.5</v>
      </c>
      <c r="F189" s="20">
        <f t="shared" si="34"/>
        <v>8891.4599999999991</v>
      </c>
      <c r="G189" s="21">
        <f t="shared" si="35"/>
        <v>10247.1</v>
      </c>
      <c r="H189" s="37"/>
      <c r="J189" s="31"/>
      <c r="K189" s="37"/>
    </row>
    <row r="190" spans="1:12" ht="17.100000000000001" customHeight="1" x14ac:dyDescent="0.3">
      <c r="A190" s="34"/>
      <c r="B190" s="35" t="s">
        <v>79</v>
      </c>
      <c r="C190" s="23">
        <v>1182.3499999999999</v>
      </c>
      <c r="D190" s="20">
        <f t="shared" si="32"/>
        <v>1655.29</v>
      </c>
      <c r="E190" s="20">
        <f t="shared" si="33"/>
        <v>1986.35</v>
      </c>
      <c r="F190" s="20">
        <f t="shared" si="34"/>
        <v>2636.64</v>
      </c>
      <c r="G190" s="21">
        <f t="shared" si="35"/>
        <v>3038.64</v>
      </c>
      <c r="H190" s="37"/>
      <c r="J190" s="31"/>
      <c r="K190" s="37"/>
    </row>
    <row r="191" spans="1:12" ht="17.100000000000001" customHeight="1" x14ac:dyDescent="0.3">
      <c r="A191" s="34"/>
      <c r="B191" s="35" t="s">
        <v>80</v>
      </c>
      <c r="C191" s="23">
        <v>1182.3499999999999</v>
      </c>
      <c r="D191" s="20">
        <f t="shared" si="32"/>
        <v>1655.29</v>
      </c>
      <c r="E191" s="20">
        <f t="shared" si="33"/>
        <v>1986.35</v>
      </c>
      <c r="F191" s="20">
        <f t="shared" si="34"/>
        <v>2636.64</v>
      </c>
      <c r="G191" s="21">
        <f t="shared" si="35"/>
        <v>3038.64</v>
      </c>
      <c r="H191" s="37"/>
      <c r="J191" s="31"/>
      <c r="K191" s="37"/>
    </row>
    <row r="192" spans="1:12" ht="17.100000000000001" customHeight="1" x14ac:dyDescent="0.3">
      <c r="A192" s="34"/>
      <c r="B192" s="38" t="s">
        <v>81</v>
      </c>
      <c r="C192" s="23">
        <v>1158.73</v>
      </c>
      <c r="D192" s="20">
        <f t="shared" si="32"/>
        <v>1622.22</v>
      </c>
      <c r="E192" s="20">
        <f t="shared" si="33"/>
        <v>1946.67</v>
      </c>
      <c r="F192" s="20">
        <f t="shared" si="34"/>
        <v>2583.9699999999998</v>
      </c>
      <c r="G192" s="21">
        <f t="shared" si="35"/>
        <v>2977.94</v>
      </c>
      <c r="H192" s="37"/>
      <c r="J192" s="31"/>
      <c r="K192" s="37"/>
    </row>
    <row r="193" spans="1:11" ht="17.100000000000001" customHeight="1" x14ac:dyDescent="0.3">
      <c r="A193" s="34"/>
      <c r="B193" s="38" t="s">
        <v>82</v>
      </c>
      <c r="C193" s="23">
        <v>1158.73</v>
      </c>
      <c r="D193" s="20">
        <f t="shared" si="32"/>
        <v>1622.22</v>
      </c>
      <c r="E193" s="20">
        <f t="shared" si="33"/>
        <v>1946.67</v>
      </c>
      <c r="F193" s="20">
        <f t="shared" si="34"/>
        <v>2583.9699999999998</v>
      </c>
      <c r="G193" s="21">
        <f t="shared" si="35"/>
        <v>2977.94</v>
      </c>
      <c r="H193" s="37"/>
      <c r="J193" s="31"/>
      <c r="K193" s="37"/>
    </row>
    <row r="194" spans="1:11" ht="17.100000000000001" customHeight="1" x14ac:dyDescent="0.3">
      <c r="A194" s="34"/>
      <c r="B194" s="35" t="s">
        <v>83</v>
      </c>
      <c r="C194" s="23">
        <v>2986.24</v>
      </c>
      <c r="D194" s="20">
        <f t="shared" si="32"/>
        <v>4180.74</v>
      </c>
      <c r="E194" s="20">
        <f t="shared" si="33"/>
        <v>5016.88</v>
      </c>
      <c r="F194" s="20">
        <f t="shared" si="34"/>
        <v>6659.32</v>
      </c>
      <c r="G194" s="21">
        <f t="shared" si="35"/>
        <v>7674.64</v>
      </c>
      <c r="H194" s="37"/>
      <c r="J194" s="31"/>
      <c r="K194" s="37"/>
    </row>
    <row r="195" spans="1:11" ht="17.100000000000001" customHeight="1" x14ac:dyDescent="0.3">
      <c r="A195" s="34"/>
      <c r="B195" s="35" t="s">
        <v>84</v>
      </c>
      <c r="C195" s="23">
        <v>2986.24</v>
      </c>
      <c r="D195" s="20">
        <f t="shared" si="32"/>
        <v>4180.74</v>
      </c>
      <c r="E195" s="20">
        <f t="shared" si="33"/>
        <v>5016.88</v>
      </c>
      <c r="F195" s="20">
        <f t="shared" si="34"/>
        <v>6659.32</v>
      </c>
      <c r="G195" s="21">
        <f t="shared" si="35"/>
        <v>7674.64</v>
      </c>
      <c r="H195" s="37"/>
      <c r="J195" s="31"/>
      <c r="K195" s="37"/>
    </row>
    <row r="196" spans="1:11" ht="17.100000000000001" customHeight="1" x14ac:dyDescent="0.3">
      <c r="A196" s="34"/>
      <c r="B196" s="35" t="s">
        <v>85</v>
      </c>
      <c r="C196" s="23">
        <v>1138.6500000000001</v>
      </c>
      <c r="D196" s="20">
        <f t="shared" si="32"/>
        <v>1594.11</v>
      </c>
      <c r="E196" s="20">
        <f t="shared" si="33"/>
        <v>1912.93</v>
      </c>
      <c r="F196" s="20">
        <f t="shared" si="34"/>
        <v>2539.19</v>
      </c>
      <c r="G196" s="21">
        <f t="shared" si="35"/>
        <v>2926.33</v>
      </c>
      <c r="H196" s="37"/>
      <c r="J196" s="31"/>
      <c r="K196" s="37"/>
    </row>
    <row r="197" spans="1:11" ht="17.100000000000001" customHeight="1" x14ac:dyDescent="0.3">
      <c r="A197" s="34"/>
      <c r="B197" s="35" t="s">
        <v>86</v>
      </c>
      <c r="C197" s="23">
        <v>1138.6500000000001</v>
      </c>
      <c r="D197" s="20">
        <f t="shared" si="32"/>
        <v>1594.11</v>
      </c>
      <c r="E197" s="20">
        <f t="shared" si="33"/>
        <v>1912.93</v>
      </c>
      <c r="F197" s="20">
        <f t="shared" si="34"/>
        <v>2539.19</v>
      </c>
      <c r="G197" s="21">
        <f t="shared" si="35"/>
        <v>2926.33</v>
      </c>
      <c r="H197" s="37"/>
      <c r="J197" s="31"/>
      <c r="K197" s="37"/>
    </row>
    <row r="198" spans="1:11" ht="17.100000000000001" customHeight="1" x14ac:dyDescent="0.3">
      <c r="A198" s="34"/>
      <c r="B198" s="35" t="s">
        <v>87</v>
      </c>
      <c r="C198" s="23">
        <v>2933.61</v>
      </c>
      <c r="D198" s="20">
        <f t="shared" si="32"/>
        <v>4107.05</v>
      </c>
      <c r="E198" s="20">
        <f t="shared" si="33"/>
        <v>4928.46</v>
      </c>
      <c r="F198" s="20">
        <f t="shared" si="34"/>
        <v>6541.95</v>
      </c>
      <c r="G198" s="21">
        <f t="shared" si="35"/>
        <v>7539.38</v>
      </c>
      <c r="H198" s="37"/>
      <c r="J198" s="31"/>
      <c r="K198" s="37"/>
    </row>
    <row r="199" spans="1:11" ht="17.100000000000001" customHeight="1" x14ac:dyDescent="0.3">
      <c r="A199" s="34"/>
      <c r="B199" s="35" t="s">
        <v>88</v>
      </c>
      <c r="C199" s="23">
        <v>3098.91</v>
      </c>
      <c r="D199" s="20">
        <f t="shared" si="32"/>
        <v>4338.47</v>
      </c>
      <c r="E199" s="20">
        <f t="shared" si="33"/>
        <v>5206.17</v>
      </c>
      <c r="F199" s="20">
        <f t="shared" si="34"/>
        <v>6910.57</v>
      </c>
      <c r="G199" s="21">
        <f t="shared" si="35"/>
        <v>7964.2</v>
      </c>
      <c r="H199" s="37"/>
      <c r="J199" s="31"/>
      <c r="K199" s="37"/>
    </row>
    <row r="200" spans="1:11" ht="17.100000000000001" customHeight="1" x14ac:dyDescent="0.3">
      <c r="A200" s="34"/>
      <c r="B200" s="35" t="s">
        <v>89</v>
      </c>
      <c r="C200" s="23">
        <v>5558</v>
      </c>
      <c r="D200" s="20">
        <f t="shared" si="32"/>
        <v>7781.2</v>
      </c>
      <c r="E200" s="20">
        <f t="shared" si="33"/>
        <v>9337.44</v>
      </c>
      <c r="F200" s="20">
        <f t="shared" si="34"/>
        <v>12394.34</v>
      </c>
      <c r="G200" s="21">
        <f t="shared" si="35"/>
        <v>14284.06</v>
      </c>
      <c r="H200" s="37"/>
      <c r="J200" s="31"/>
      <c r="K200" s="37"/>
    </row>
    <row r="201" spans="1:11" ht="17.100000000000001" customHeight="1" x14ac:dyDescent="0.3">
      <c r="A201" s="34"/>
      <c r="B201" s="35" t="s">
        <v>90</v>
      </c>
      <c r="C201" s="23">
        <v>5723.3</v>
      </c>
      <c r="D201" s="20">
        <f t="shared" si="32"/>
        <v>8012.62</v>
      </c>
      <c r="E201" s="20">
        <f t="shared" si="33"/>
        <v>9615.14</v>
      </c>
      <c r="F201" s="20">
        <f t="shared" si="34"/>
        <v>12762.96</v>
      </c>
      <c r="G201" s="21">
        <f t="shared" si="35"/>
        <v>14708.88</v>
      </c>
      <c r="H201" s="37"/>
      <c r="J201" s="31"/>
      <c r="K201" s="37"/>
    </row>
    <row r="202" spans="1:11" ht="17.100000000000001" customHeight="1" x14ac:dyDescent="0.3">
      <c r="A202" s="34"/>
      <c r="B202" s="35" t="s">
        <v>91</v>
      </c>
      <c r="C202" s="23">
        <v>2336.87</v>
      </c>
      <c r="D202" s="20">
        <f t="shared" si="32"/>
        <v>3271.62</v>
      </c>
      <c r="E202" s="20">
        <f t="shared" si="33"/>
        <v>3925.94</v>
      </c>
      <c r="F202" s="20">
        <f t="shared" si="34"/>
        <v>5211.22</v>
      </c>
      <c r="G202" s="21">
        <f t="shared" si="35"/>
        <v>6005.76</v>
      </c>
      <c r="H202" s="37"/>
      <c r="J202" s="31"/>
      <c r="K202" s="37"/>
    </row>
    <row r="203" spans="1:11" ht="17.100000000000001" customHeight="1" x14ac:dyDescent="0.3">
      <c r="A203" s="34"/>
      <c r="B203" s="35" t="s">
        <v>92</v>
      </c>
      <c r="C203" s="23">
        <v>2336.87</v>
      </c>
      <c r="D203" s="20">
        <f t="shared" si="32"/>
        <v>3271.62</v>
      </c>
      <c r="E203" s="20">
        <f t="shared" si="33"/>
        <v>3925.94</v>
      </c>
      <c r="F203" s="20">
        <f t="shared" si="34"/>
        <v>5211.22</v>
      </c>
      <c r="G203" s="21">
        <f t="shared" si="35"/>
        <v>6005.76</v>
      </c>
      <c r="H203" s="37"/>
      <c r="J203" s="31"/>
      <c r="K203" s="37"/>
    </row>
    <row r="204" spans="1:11" ht="17.100000000000001" customHeight="1" x14ac:dyDescent="0.3">
      <c r="A204" s="34"/>
      <c r="B204" s="35" t="s">
        <v>93</v>
      </c>
      <c r="C204" s="23">
        <v>3046.61</v>
      </c>
      <c r="D204" s="20">
        <f t="shared" si="32"/>
        <v>4265.25</v>
      </c>
      <c r="E204" s="20">
        <f t="shared" si="33"/>
        <v>5118.3</v>
      </c>
      <c r="F204" s="20">
        <f t="shared" si="34"/>
        <v>6793.94</v>
      </c>
      <c r="G204" s="21">
        <f t="shared" si="35"/>
        <v>7829.79</v>
      </c>
      <c r="H204" s="37"/>
      <c r="J204" s="31"/>
      <c r="K204" s="37"/>
    </row>
    <row r="205" spans="1:11" ht="17.100000000000001" customHeight="1" x14ac:dyDescent="0.3">
      <c r="A205" s="34"/>
      <c r="B205" s="35" t="s">
        <v>94</v>
      </c>
      <c r="C205" s="23">
        <v>3046.61</v>
      </c>
      <c r="D205" s="20">
        <f t="shared" si="32"/>
        <v>4265.25</v>
      </c>
      <c r="E205" s="20">
        <f t="shared" si="33"/>
        <v>5118.3</v>
      </c>
      <c r="F205" s="20">
        <f t="shared" si="34"/>
        <v>6793.94</v>
      </c>
      <c r="G205" s="21">
        <f t="shared" si="35"/>
        <v>7829.79</v>
      </c>
      <c r="H205" s="37"/>
      <c r="J205" s="31"/>
      <c r="K205" s="37"/>
    </row>
    <row r="206" spans="1:11" ht="17.100000000000001" customHeight="1" x14ac:dyDescent="0.3">
      <c r="A206" s="34"/>
      <c r="B206" s="35" t="s">
        <v>95</v>
      </c>
      <c r="C206" s="23">
        <v>1359.02</v>
      </c>
      <c r="D206" s="20">
        <f t="shared" si="32"/>
        <v>1902.63</v>
      </c>
      <c r="E206" s="20">
        <f t="shared" si="33"/>
        <v>2283.15</v>
      </c>
      <c r="F206" s="20">
        <f t="shared" si="34"/>
        <v>3030.61</v>
      </c>
      <c r="G206" s="21">
        <f t="shared" si="35"/>
        <v>3492.68</v>
      </c>
      <c r="H206" s="37"/>
      <c r="J206" s="31"/>
      <c r="K206" s="37"/>
    </row>
    <row r="207" spans="1:11" ht="17.100000000000001" customHeight="1" x14ac:dyDescent="0.3">
      <c r="A207" s="34"/>
      <c r="B207" s="35" t="s">
        <v>96</v>
      </c>
      <c r="C207" s="23">
        <v>1359.02</v>
      </c>
      <c r="D207" s="20">
        <f t="shared" si="32"/>
        <v>1902.63</v>
      </c>
      <c r="E207" s="20">
        <f t="shared" si="33"/>
        <v>2283.15</v>
      </c>
      <c r="F207" s="20">
        <f t="shared" si="34"/>
        <v>3030.61</v>
      </c>
      <c r="G207" s="21">
        <f t="shared" si="35"/>
        <v>3492.68</v>
      </c>
      <c r="H207" s="37"/>
      <c r="J207" s="31"/>
      <c r="K207" s="37"/>
    </row>
    <row r="208" spans="1:11" ht="17.100000000000001" customHeight="1" x14ac:dyDescent="0.3">
      <c r="A208" s="34"/>
      <c r="B208" s="35" t="s">
        <v>97</v>
      </c>
      <c r="C208" s="23">
        <v>1405.57</v>
      </c>
      <c r="D208" s="20">
        <f t="shared" si="32"/>
        <v>1967.8</v>
      </c>
      <c r="E208" s="20">
        <f t="shared" si="33"/>
        <v>2361.36</v>
      </c>
      <c r="F208" s="20">
        <f t="shared" si="34"/>
        <v>3134.42</v>
      </c>
      <c r="G208" s="21">
        <f t="shared" si="35"/>
        <v>3612.31</v>
      </c>
      <c r="H208" s="37"/>
      <c r="J208" s="31"/>
      <c r="K208" s="37"/>
    </row>
    <row r="209" spans="1:11" ht="17.100000000000001" customHeight="1" x14ac:dyDescent="0.3">
      <c r="A209" s="34"/>
      <c r="B209" s="35" t="s">
        <v>98</v>
      </c>
      <c r="C209" s="23">
        <v>1570.86</v>
      </c>
      <c r="D209" s="20">
        <f t="shared" si="32"/>
        <v>2199.1999999999998</v>
      </c>
      <c r="E209" s="20">
        <f t="shared" si="33"/>
        <v>2639.04</v>
      </c>
      <c r="F209" s="20">
        <f t="shared" si="34"/>
        <v>3503.02</v>
      </c>
      <c r="G209" s="21">
        <f t="shared" si="35"/>
        <v>4037.11</v>
      </c>
      <c r="H209" s="37"/>
      <c r="J209" s="31"/>
      <c r="K209" s="37"/>
    </row>
    <row r="210" spans="1:11" ht="17.100000000000001" customHeight="1" x14ac:dyDescent="0.3">
      <c r="A210" s="34"/>
      <c r="B210" s="35" t="s">
        <v>99</v>
      </c>
      <c r="C210" s="23">
        <v>4740.6499999999996</v>
      </c>
      <c r="D210" s="20">
        <f t="shared" si="32"/>
        <v>6636.91</v>
      </c>
      <c r="E210" s="20">
        <f t="shared" si="33"/>
        <v>7964.29</v>
      </c>
      <c r="F210" s="20">
        <f t="shared" si="34"/>
        <v>10571.65</v>
      </c>
      <c r="G210" s="21">
        <f t="shared" si="35"/>
        <v>12183.47</v>
      </c>
      <c r="H210" s="37"/>
      <c r="J210" s="31"/>
      <c r="K210" s="37"/>
    </row>
    <row r="211" spans="1:11" ht="17.100000000000001" customHeight="1" x14ac:dyDescent="0.3">
      <c r="A211" s="34"/>
      <c r="B211" s="35" t="s">
        <v>100</v>
      </c>
      <c r="C211" s="23">
        <v>4905.95</v>
      </c>
      <c r="D211" s="20">
        <f t="shared" si="32"/>
        <v>6868.33</v>
      </c>
      <c r="E211" s="20">
        <f t="shared" si="33"/>
        <v>8242</v>
      </c>
      <c r="F211" s="20">
        <f t="shared" si="34"/>
        <v>10940.27</v>
      </c>
      <c r="G211" s="21">
        <f t="shared" si="35"/>
        <v>12608.29</v>
      </c>
      <c r="H211" s="37"/>
      <c r="J211" s="31"/>
      <c r="K211" s="37"/>
    </row>
    <row r="212" spans="1:11" ht="17.100000000000001" customHeight="1" x14ac:dyDescent="0.3">
      <c r="A212" s="34"/>
      <c r="B212" s="35" t="s">
        <v>101</v>
      </c>
      <c r="C212" s="23">
        <v>3900.43</v>
      </c>
      <c r="D212" s="20">
        <f t="shared" si="32"/>
        <v>5460.6</v>
      </c>
      <c r="E212" s="20">
        <f t="shared" si="33"/>
        <v>6552.72</v>
      </c>
      <c r="F212" s="20">
        <f t="shared" si="34"/>
        <v>8697.9599999999991</v>
      </c>
      <c r="G212" s="21">
        <f t="shared" si="35"/>
        <v>10024.11</v>
      </c>
      <c r="H212" s="37"/>
      <c r="J212" s="31"/>
      <c r="K212" s="37"/>
    </row>
    <row r="213" spans="1:11" ht="17.100000000000001" customHeight="1" x14ac:dyDescent="0.3">
      <c r="A213" s="34"/>
      <c r="B213" s="35" t="s">
        <v>102</v>
      </c>
      <c r="C213" s="23">
        <v>4065.74</v>
      </c>
      <c r="D213" s="20">
        <f t="shared" si="32"/>
        <v>5692.04</v>
      </c>
      <c r="E213" s="20">
        <f t="shared" si="33"/>
        <v>6830.44</v>
      </c>
      <c r="F213" s="20">
        <f t="shared" si="34"/>
        <v>9066.6</v>
      </c>
      <c r="G213" s="21">
        <f t="shared" si="35"/>
        <v>10448.950000000001</v>
      </c>
      <c r="H213" s="37"/>
      <c r="J213" s="31"/>
      <c r="K213" s="37"/>
    </row>
    <row r="214" spans="1:11" ht="17.100000000000001" customHeight="1" x14ac:dyDescent="0.3">
      <c r="A214" s="34"/>
      <c r="B214" s="35" t="s">
        <v>103</v>
      </c>
      <c r="C214" s="23">
        <v>4199.8999999999996</v>
      </c>
      <c r="D214" s="20">
        <f t="shared" si="32"/>
        <v>5879.86</v>
      </c>
      <c r="E214" s="20">
        <f t="shared" si="33"/>
        <v>7055.83</v>
      </c>
      <c r="F214" s="20">
        <f t="shared" si="34"/>
        <v>9365.7800000000007</v>
      </c>
      <c r="G214" s="21">
        <f t="shared" si="35"/>
        <v>10793.74</v>
      </c>
      <c r="H214" s="37"/>
      <c r="J214" s="31"/>
      <c r="K214" s="37"/>
    </row>
    <row r="215" spans="1:11" ht="17.100000000000001" customHeight="1" thickBot="1" x14ac:dyDescent="0.35">
      <c r="A215" s="40"/>
      <c r="B215" s="41" t="s">
        <v>104</v>
      </c>
      <c r="C215" s="23">
        <v>4365.21</v>
      </c>
      <c r="D215" s="42">
        <f t="shared" si="32"/>
        <v>6111.29</v>
      </c>
      <c r="E215" s="42">
        <f t="shared" si="33"/>
        <v>7333.55</v>
      </c>
      <c r="F215" s="42">
        <f t="shared" si="34"/>
        <v>9734.42</v>
      </c>
      <c r="G215" s="43">
        <f t="shared" si="35"/>
        <v>11218.59</v>
      </c>
      <c r="H215" s="37"/>
      <c r="J215" s="31"/>
      <c r="K215" s="37"/>
    </row>
    <row r="216" spans="1:11" ht="18" x14ac:dyDescent="0.3">
      <c r="A216" s="44"/>
      <c r="D216" s="37"/>
    </row>
    <row r="217" spans="1:11" ht="18" x14ac:dyDescent="0.3">
      <c r="A217" s="44"/>
    </row>
    <row r="218" spans="1:11" ht="18.75" customHeight="1" x14ac:dyDescent="0.3">
      <c r="A218" s="44"/>
    </row>
    <row r="219" spans="1:11" ht="18" x14ac:dyDescent="0.3">
      <c r="A219" s="44"/>
    </row>
    <row r="220" spans="1:11" ht="18" x14ac:dyDescent="0.3">
      <c r="A220" s="44"/>
    </row>
    <row r="221" spans="1:11" ht="15.6" x14ac:dyDescent="0.3">
      <c r="A221" s="11"/>
    </row>
  </sheetData>
  <mergeCells count="18">
    <mergeCell ref="E1:G1"/>
    <mergeCell ref="B2:G2"/>
    <mergeCell ref="A6:A7"/>
    <mergeCell ref="B6:B7"/>
    <mergeCell ref="C6:C7"/>
    <mergeCell ref="D6:G6"/>
    <mergeCell ref="B185:G185"/>
    <mergeCell ref="B8:G8"/>
    <mergeCell ref="B10:G10"/>
    <mergeCell ref="B12:G12"/>
    <mergeCell ref="B14:G14"/>
    <mergeCell ref="B46:G46"/>
    <mergeCell ref="B78:G78"/>
    <mergeCell ref="B110:G110"/>
    <mergeCell ref="B115:G115"/>
    <mergeCell ref="B128:G128"/>
    <mergeCell ref="B141:G141"/>
    <mergeCell ref="B154:G154"/>
  </mergeCells>
  <pageMargins left="0.62992125984251968" right="0.19685039370078741" top="0.39370078740157483" bottom="0.19685039370078741" header="0.11811023622047245" footer="0.11811023622047245"/>
  <pageSetup paperSize="9" scale="85"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27"/>
  <sheetViews>
    <sheetView view="pageBreakPreview" zoomScaleNormal="100" zoomScaleSheetLayoutView="100" workbookViewId="0">
      <pane xSplit="2" ySplit="7" topLeftCell="D8" activePane="bottomRight" state="frozen"/>
      <selection pane="topRight" activeCell="C1" sqref="C1"/>
      <selection pane="bottomLeft" activeCell="A9" sqref="A9"/>
      <selection pane="bottomRight" activeCell="I21" sqref="I21"/>
    </sheetView>
  </sheetViews>
  <sheetFormatPr defaultColWidth="8.19921875" defaultRowHeight="15.6" x14ac:dyDescent="0.3"/>
  <cols>
    <col min="1" max="1" width="5.69921875" style="11" customWidth="1"/>
    <col min="2" max="2" width="45.8984375" style="11" customWidth="1"/>
    <col min="3" max="3" width="9.796875" style="11" hidden="1" customWidth="1"/>
    <col min="4" max="4" width="9.796875" style="11" customWidth="1"/>
    <col min="5" max="8" width="11.19921875" style="11" customWidth="1"/>
    <col min="9" max="9" width="13.796875" style="11" bestFit="1" customWidth="1"/>
    <col min="10" max="16384" width="8.19921875" style="11"/>
  </cols>
  <sheetData>
    <row r="1" spans="1:17" x14ac:dyDescent="0.3">
      <c r="E1" s="120" t="s">
        <v>107</v>
      </c>
      <c r="F1" s="120"/>
      <c r="G1" s="120"/>
      <c r="H1" s="120"/>
    </row>
    <row r="2" spans="1:17" x14ac:dyDescent="0.3">
      <c r="E2" s="120" t="s">
        <v>138</v>
      </c>
      <c r="F2" s="120"/>
      <c r="G2" s="120"/>
      <c r="H2" s="120"/>
    </row>
    <row r="3" spans="1:17" s="1" customFormat="1" ht="18" x14ac:dyDescent="0.35">
      <c r="E3" s="121" t="s">
        <v>108</v>
      </c>
      <c r="F3" s="121"/>
      <c r="G3" s="121"/>
      <c r="H3" s="121"/>
      <c r="J3" s="3"/>
      <c r="L3" s="4"/>
      <c r="M3" s="4"/>
      <c r="N3" s="4"/>
      <c r="O3" s="4"/>
    </row>
    <row r="4" spans="1:17" s="2" customFormat="1" ht="19.5" customHeight="1" x14ac:dyDescent="0.3">
      <c r="B4" s="122" t="s">
        <v>109</v>
      </c>
      <c r="C4" s="122"/>
      <c r="D4" s="122"/>
      <c r="E4" s="122"/>
      <c r="F4" s="122"/>
      <c r="G4" s="122"/>
      <c r="H4" s="122"/>
    </row>
    <row r="5" spans="1:17" s="49" customFormat="1" ht="15.6" customHeight="1" thickBot="1" x14ac:dyDescent="0.35">
      <c r="B5" s="50"/>
      <c r="C5" s="51"/>
      <c r="D5" s="51"/>
      <c r="H5" s="52" t="s">
        <v>110</v>
      </c>
    </row>
    <row r="6" spans="1:17" ht="28.95" customHeight="1" x14ac:dyDescent="0.3">
      <c r="A6" s="123" t="s">
        <v>2</v>
      </c>
      <c r="B6" s="125" t="s">
        <v>3</v>
      </c>
      <c r="C6" s="127" t="s">
        <v>111</v>
      </c>
      <c r="D6" s="129" t="s">
        <v>4</v>
      </c>
      <c r="E6" s="129" t="s">
        <v>112</v>
      </c>
      <c r="F6" s="129"/>
      <c r="G6" s="129"/>
      <c r="H6" s="131"/>
    </row>
    <row r="7" spans="1:17" ht="37.200000000000003" customHeight="1" thickBot="1" x14ac:dyDescent="0.35">
      <c r="A7" s="124"/>
      <c r="B7" s="126"/>
      <c r="C7" s="128"/>
      <c r="D7" s="130"/>
      <c r="E7" s="53" t="s">
        <v>6</v>
      </c>
      <c r="F7" s="53" t="s">
        <v>7</v>
      </c>
      <c r="G7" s="53" t="s">
        <v>8</v>
      </c>
      <c r="H7" s="54" t="s">
        <v>9</v>
      </c>
    </row>
    <row r="8" spans="1:17" s="60" customFormat="1" ht="16.95" customHeight="1" thickBot="1" x14ac:dyDescent="0.35">
      <c r="A8" s="55"/>
      <c r="B8" s="56"/>
      <c r="C8" s="57"/>
      <c r="D8" s="57"/>
      <c r="E8" s="58" t="s">
        <v>113</v>
      </c>
      <c r="F8" s="58" t="s">
        <v>114</v>
      </c>
      <c r="G8" s="58" t="s">
        <v>115</v>
      </c>
      <c r="H8" s="59" t="s">
        <v>116</v>
      </c>
      <c r="I8" s="11"/>
      <c r="J8" s="12"/>
      <c r="K8" s="11"/>
      <c r="L8" s="11"/>
      <c r="M8" s="11"/>
      <c r="N8" s="11"/>
      <c r="O8" s="11"/>
      <c r="P8" s="11"/>
      <c r="Q8" s="11"/>
    </row>
    <row r="9" spans="1:17" s="61" customFormat="1" ht="23.4" customHeight="1" thickBot="1" x14ac:dyDescent="0.35">
      <c r="A9" s="17">
        <v>1</v>
      </c>
      <c r="B9" s="88" t="s">
        <v>117</v>
      </c>
      <c r="C9" s="89"/>
      <c r="D9" s="89"/>
      <c r="E9" s="89"/>
      <c r="F9" s="89"/>
      <c r="G9" s="89"/>
      <c r="H9" s="90"/>
      <c r="I9" s="11"/>
      <c r="J9" s="12"/>
      <c r="K9" s="11"/>
      <c r="L9" s="11"/>
      <c r="M9" s="11"/>
      <c r="N9" s="11"/>
      <c r="O9" s="11"/>
      <c r="P9" s="11"/>
      <c r="Q9" s="11"/>
    </row>
    <row r="10" spans="1:17" s="60" customFormat="1" ht="16.95" customHeight="1" thickBot="1" x14ac:dyDescent="0.35">
      <c r="A10" s="112" t="s">
        <v>118</v>
      </c>
      <c r="B10" s="113"/>
      <c r="C10" s="113"/>
      <c r="D10" s="113"/>
      <c r="E10" s="113"/>
      <c r="F10" s="113"/>
      <c r="G10" s="113"/>
      <c r="H10" s="114"/>
      <c r="I10" s="11"/>
      <c r="J10" s="12"/>
      <c r="K10" s="11"/>
      <c r="L10" s="11"/>
      <c r="M10" s="11"/>
      <c r="N10" s="11"/>
      <c r="O10" s="11"/>
      <c r="P10" s="11"/>
      <c r="Q10" s="11"/>
    </row>
    <row r="11" spans="1:17" s="60" customFormat="1" ht="30.75" customHeight="1" x14ac:dyDescent="0.3">
      <c r="A11" s="115" t="s">
        <v>119</v>
      </c>
      <c r="B11" s="116"/>
      <c r="C11" s="62"/>
      <c r="D11" s="63">
        <f>SUM(D12:D15)</f>
        <v>771.4</v>
      </c>
      <c r="E11" s="63">
        <f>ROUND(D11*1.4,2)</f>
        <v>1079.96</v>
      </c>
      <c r="F11" s="63">
        <f>ROUND(D11*1.68,2)</f>
        <v>1295.95</v>
      </c>
      <c r="G11" s="63">
        <f>ROUND(D11*2.23,2)</f>
        <v>1720.22</v>
      </c>
      <c r="H11" s="64">
        <f>ROUND(D11*2.57,2)</f>
        <v>1982.5</v>
      </c>
      <c r="I11" s="11"/>
      <c r="J11" s="12"/>
      <c r="K11" s="11"/>
      <c r="L11" s="11"/>
      <c r="M11" s="11"/>
      <c r="N11" s="11"/>
      <c r="O11" s="11"/>
      <c r="P11" s="11"/>
      <c r="Q11" s="11"/>
    </row>
    <row r="12" spans="1:17" ht="31.2" x14ac:dyDescent="0.3">
      <c r="A12" s="17"/>
      <c r="B12" s="65" t="s">
        <v>120</v>
      </c>
      <c r="C12" s="66"/>
      <c r="D12" s="66">
        <v>25.5</v>
      </c>
      <c r="E12" s="67">
        <f t="shared" ref="E12:E15" si="0">ROUND(D12*1.4,2)</f>
        <v>35.700000000000003</v>
      </c>
      <c r="F12" s="67">
        <f t="shared" ref="F12:F15" si="1">ROUND(D12*1.68,2)</f>
        <v>42.84</v>
      </c>
      <c r="G12" s="67">
        <f>ROUND(D12*2.23,2)</f>
        <v>56.87</v>
      </c>
      <c r="H12" s="68">
        <f>ROUND(D12*2.57,2)</f>
        <v>65.540000000000006</v>
      </c>
    </row>
    <row r="13" spans="1:17" ht="31.5" customHeight="1" x14ac:dyDescent="0.3">
      <c r="A13" s="17"/>
      <c r="B13" s="69" t="s">
        <v>121</v>
      </c>
      <c r="C13" s="70"/>
      <c r="D13" s="66">
        <v>131.69999999999999</v>
      </c>
      <c r="E13" s="67">
        <f t="shared" si="0"/>
        <v>184.38</v>
      </c>
      <c r="F13" s="67">
        <f t="shared" si="1"/>
        <v>221.26</v>
      </c>
      <c r="G13" s="67">
        <f>ROUND(D13*2.23,2)</f>
        <v>293.69</v>
      </c>
      <c r="H13" s="68">
        <f>ROUND(D13*2.57,2)</f>
        <v>338.47</v>
      </c>
    </row>
    <row r="14" spans="1:17" x14ac:dyDescent="0.3">
      <c r="A14" s="17"/>
      <c r="B14" s="69" t="s">
        <v>122</v>
      </c>
      <c r="C14" s="70"/>
      <c r="D14" s="66">
        <v>94.6</v>
      </c>
      <c r="E14" s="67">
        <f t="shared" si="0"/>
        <v>132.44</v>
      </c>
      <c r="F14" s="67">
        <f t="shared" si="1"/>
        <v>158.93</v>
      </c>
      <c r="G14" s="67">
        <f>ROUND(D14*2.23,2)</f>
        <v>210.96</v>
      </c>
      <c r="H14" s="68">
        <f>ROUND(D14*2.57,2)</f>
        <v>243.12</v>
      </c>
    </row>
    <row r="15" spans="1:17" ht="134.4" customHeight="1" x14ac:dyDescent="0.3">
      <c r="A15" s="71"/>
      <c r="B15" s="69" t="s">
        <v>123</v>
      </c>
      <c r="C15" s="70"/>
      <c r="D15" s="66">
        <v>519.6</v>
      </c>
      <c r="E15" s="67">
        <f t="shared" si="0"/>
        <v>727.44</v>
      </c>
      <c r="F15" s="67">
        <f t="shared" si="1"/>
        <v>872.93</v>
      </c>
      <c r="G15" s="67">
        <f t="shared" ref="G15" si="2">ROUND(D15*2.23,2)</f>
        <v>1158.71</v>
      </c>
      <c r="H15" s="68">
        <f t="shared" ref="H15" si="3">ROUND(D15*2.57,2)</f>
        <v>1335.37</v>
      </c>
    </row>
    <row r="16" spans="1:17" s="61" customFormat="1" ht="23.4" customHeight="1" x14ac:dyDescent="0.3">
      <c r="A16" s="117" t="s">
        <v>124</v>
      </c>
      <c r="B16" s="118"/>
      <c r="C16" s="118"/>
      <c r="D16" s="118"/>
      <c r="E16" s="118"/>
      <c r="F16" s="118"/>
      <c r="G16" s="118"/>
      <c r="H16" s="119"/>
      <c r="I16" s="11"/>
      <c r="J16" s="12"/>
      <c r="K16" s="11"/>
      <c r="L16" s="11"/>
      <c r="M16" s="11"/>
      <c r="N16" s="11"/>
      <c r="O16" s="11"/>
      <c r="P16" s="11"/>
      <c r="Q16" s="11"/>
    </row>
    <row r="17" spans="1:10" ht="41.4" customHeight="1" x14ac:dyDescent="0.3">
      <c r="A17" s="17" t="s">
        <v>125</v>
      </c>
      <c r="B17" s="72" t="s">
        <v>137</v>
      </c>
      <c r="C17" s="70"/>
      <c r="D17" s="66">
        <v>63.7</v>
      </c>
      <c r="E17" s="67">
        <f t="shared" ref="E17" si="4">ROUND(D17*1.4,2)</f>
        <v>89.18</v>
      </c>
      <c r="F17" s="67">
        <f t="shared" ref="F17:F18" si="5">ROUND(D17*1.68,2)</f>
        <v>107.02</v>
      </c>
      <c r="G17" s="67">
        <f t="shared" ref="G17" si="6">ROUND(D17*2.23,2)</f>
        <v>142.05000000000001</v>
      </c>
      <c r="H17" s="68">
        <f t="shared" ref="H17" si="7">ROUND(D17*2.57,2)</f>
        <v>163.71</v>
      </c>
    </row>
    <row r="18" spans="1:10" ht="58.2" customHeight="1" thickBot="1" x14ac:dyDescent="0.35">
      <c r="A18" s="17" t="s">
        <v>126</v>
      </c>
      <c r="B18" s="72" t="s">
        <v>127</v>
      </c>
      <c r="C18" s="70"/>
      <c r="D18" s="66">
        <v>445.2</v>
      </c>
      <c r="E18" s="67">
        <f>ROUND(D18*1.4,2)</f>
        <v>623.28</v>
      </c>
      <c r="F18" s="67">
        <f t="shared" si="5"/>
        <v>747.94</v>
      </c>
      <c r="G18" s="67">
        <f>ROUND(D18*2.23,2)</f>
        <v>992.8</v>
      </c>
      <c r="H18" s="68">
        <f>ROUND(D18*2.57,2)</f>
        <v>1144.1600000000001</v>
      </c>
      <c r="I18" s="73"/>
      <c r="J18" s="74"/>
    </row>
    <row r="19" spans="1:10" ht="15.75" customHeight="1" thickBot="1" x14ac:dyDescent="0.35">
      <c r="A19" s="112" t="s">
        <v>128</v>
      </c>
      <c r="B19" s="113"/>
      <c r="C19" s="113"/>
      <c r="D19" s="113"/>
      <c r="E19" s="113"/>
      <c r="F19" s="113"/>
      <c r="G19" s="113"/>
      <c r="H19" s="114"/>
    </row>
    <row r="20" spans="1:10" ht="46.8" x14ac:dyDescent="0.3">
      <c r="A20" s="71" t="s">
        <v>129</v>
      </c>
      <c r="B20" s="72" t="s">
        <v>130</v>
      </c>
      <c r="C20" s="70"/>
      <c r="D20" s="67">
        <v>1452.8</v>
      </c>
      <c r="E20" s="67">
        <f t="shared" ref="E20:E21" si="8">ROUND(D20*1.4,2)</f>
        <v>2033.92</v>
      </c>
      <c r="F20" s="67">
        <f t="shared" ref="F20:F22" si="9">ROUND(D20*1.68,2)</f>
        <v>2440.6999999999998</v>
      </c>
      <c r="G20" s="67">
        <f>ROUND(D20*2.23,2)</f>
        <v>3239.74</v>
      </c>
      <c r="H20" s="68">
        <f>ROUND(D20*2.57,2)</f>
        <v>3733.7</v>
      </c>
      <c r="I20" s="84"/>
      <c r="J20" s="74"/>
    </row>
    <row r="21" spans="1:10" ht="46.8" x14ac:dyDescent="0.3">
      <c r="A21" s="75" t="s">
        <v>131</v>
      </c>
      <c r="B21" s="76" t="s">
        <v>132</v>
      </c>
      <c r="C21" s="70"/>
      <c r="D21" s="67">
        <v>1131.5999999999999</v>
      </c>
      <c r="E21" s="67">
        <f t="shared" si="8"/>
        <v>1584.24</v>
      </c>
      <c r="F21" s="67">
        <f t="shared" si="9"/>
        <v>1901.09</v>
      </c>
      <c r="G21" s="67">
        <f>ROUND(D21*2.23,2)</f>
        <v>2523.4699999999998</v>
      </c>
      <c r="H21" s="68">
        <f>ROUND(D21*2.57,2)</f>
        <v>2908.21</v>
      </c>
    </row>
    <row r="22" spans="1:10" ht="56.4" customHeight="1" thickBot="1" x14ac:dyDescent="0.35">
      <c r="A22" s="77" t="s">
        <v>133</v>
      </c>
      <c r="B22" s="78" t="s">
        <v>134</v>
      </c>
      <c r="C22" s="79"/>
      <c r="D22" s="132">
        <v>1210.5999999999999</v>
      </c>
      <c r="E22" s="80">
        <f>ROUND(D22*1.4,2)</f>
        <v>1694.84</v>
      </c>
      <c r="F22" s="80">
        <f t="shared" si="9"/>
        <v>2033.81</v>
      </c>
      <c r="G22" s="80">
        <f>ROUND(D22*2.23,2)</f>
        <v>2699.64</v>
      </c>
      <c r="H22" s="81">
        <f>ROUND(D22*2.57,2)</f>
        <v>3111.24</v>
      </c>
    </row>
    <row r="25" spans="1:10" ht="15.75" customHeight="1" x14ac:dyDescent="0.3">
      <c r="E25" s="11" t="s">
        <v>135</v>
      </c>
    </row>
    <row r="27" spans="1:10" x14ac:dyDescent="0.3">
      <c r="B27" s="82"/>
    </row>
  </sheetData>
  <mergeCells count="14">
    <mergeCell ref="E1:H1"/>
    <mergeCell ref="E3:H3"/>
    <mergeCell ref="E2:H2"/>
    <mergeCell ref="B4:H4"/>
    <mergeCell ref="A6:A7"/>
    <mergeCell ref="B6:B7"/>
    <mergeCell ref="C6:C7"/>
    <mergeCell ref="D6:D7"/>
    <mergeCell ref="E6:H6"/>
    <mergeCell ref="B9:H9"/>
    <mergeCell ref="A10:H10"/>
    <mergeCell ref="A11:B11"/>
    <mergeCell ref="A16:H16"/>
    <mergeCell ref="A19:H19"/>
  </mergeCells>
  <pageMargins left="0" right="0" top="0.35433070866141736" bottom="0.19685039370078741" header="0.11811023622047245" footer="0.11811023622047245"/>
  <pageSetup paperSize="9" scale="8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диспан2022</vt:lpstr>
      <vt:lpstr>Улубл </vt:lpstr>
      <vt:lpstr>диспан2022!Заголовки_для_печати</vt:lpstr>
      <vt:lpstr>'Улубл '!Заголовки_для_печати</vt:lpstr>
      <vt:lpstr>диспан2022!Область_печати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Максименко Ирина Николаевна</dc:creator>
  <cp:lastModifiedBy>Максименко Ирина Николаевна</cp:lastModifiedBy>
  <cp:lastPrinted>2021-12-28T06:39:20Z</cp:lastPrinted>
  <dcterms:created xsi:type="dcterms:W3CDTF">2021-12-28T02:43:30Z</dcterms:created>
  <dcterms:modified xsi:type="dcterms:W3CDTF">2022-02-02T00:44:37Z</dcterms:modified>
</cp:coreProperties>
</file>