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240" windowWidth="22050" windowHeight="12465"/>
  </bookViews>
  <sheets>
    <sheet name="телемедицина" sheetId="1" r:id="rId1"/>
    <sheet name="экспертное мнение" sheetId="2" r:id="rId2"/>
    <sheet name="Т1" sheetId="3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2">Т1!$A$1:$G$11</definedName>
    <definedName name="_xlnm.Print_Area" localSheetId="0">телемедицина!$A$1:$G$16</definedName>
    <definedName name="_xlnm.Print_Area" localSheetId="1">'экспертное мнение'!$A$1:$G$10</definedName>
  </definedNames>
  <calcPr calcId="145621"/>
</workbook>
</file>

<file path=xl/calcChain.xml><?xml version="1.0" encoding="utf-8"?>
<calcChain xmlns="http://schemas.openxmlformats.org/spreadsheetml/2006/main">
  <c r="E11" i="3" l="1"/>
  <c r="D11" i="3"/>
  <c r="E10" i="3"/>
  <c r="D10" i="3"/>
  <c r="E9" i="2" l="1"/>
  <c r="D9" i="2"/>
  <c r="E14" i="1" l="1"/>
  <c r="D14" i="1"/>
  <c r="C12" i="1" l="1"/>
  <c r="C11" i="1"/>
  <c r="D11" i="1" s="1"/>
  <c r="C10" i="1"/>
  <c r="C9" i="1"/>
  <c r="E11" i="1" l="1"/>
  <c r="E13" i="1" l="1"/>
  <c r="D13" i="1"/>
  <c r="D15" i="1" l="1"/>
  <c r="E15" i="1"/>
  <c r="D10" i="1"/>
  <c r="E10" i="1"/>
  <c r="D12" i="1"/>
  <c r="E12" i="1"/>
  <c r="A10" i="1"/>
  <c r="D9" i="1" l="1"/>
  <c r="E9" i="1"/>
</calcChain>
</file>

<file path=xl/sharedStrings.xml><?xml version="1.0" encoding="utf-8"?>
<sst xmlns="http://schemas.openxmlformats.org/spreadsheetml/2006/main" count="78" uniqueCount="33">
  <si>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</si>
  <si>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</si>
  <si>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</si>
  <si>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</si>
  <si>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</si>
  <si>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</si>
  <si>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</si>
  <si>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</si>
  <si>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</si>
  <si>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</si>
  <si>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</si>
  <si>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</si>
  <si>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</si>
  <si>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</si>
  <si>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Дистанционное предоставление заключения (описание, интерпретация) по данным выполненного патологоанатомического исследования</t>
  </si>
  <si>
    <t>Дистанционное предоставление заключения (описание, интерпретация) по данным выполненного исследования 1 группы (ультразвуковое, эндоскопическое, функциональное)</t>
  </si>
  <si>
    <t>Дистанционное предоставление заключения (описание, интерпретация) в референс-центре в целях получения повторного экспертного мнения по сложному диагностическому случаю</t>
  </si>
  <si>
    <t>Тарифы на медицинские услуги с применением телемедицинских технологий, применяемые для межучрежденческих и межтерриториальных расчетов</t>
  </si>
  <si>
    <t>КД=1,4</t>
  </si>
  <si>
    <t>КД=1,68</t>
  </si>
  <si>
    <t>КД=2,23</t>
  </si>
  <si>
    <t>КД=2,57</t>
  </si>
  <si>
    <t xml:space="preserve">Таблица № 1 
к Приложению № 27
</t>
  </si>
  <si>
    <t xml:space="preserve">Таблица № 2 
к Приложению № 27
</t>
  </si>
  <si>
    <t xml:space="preserve">Тарифы на медицинские услуги с применением телемедицинских технологий </t>
  </si>
  <si>
    <t>руб.</t>
  </si>
  <si>
    <t xml:space="preserve">Приложение № 27
к Соглашению о тарифах на оплату медицинской помощи по обязательному медицинскому страхованию на территории Хабаровского края на 2022год
</t>
  </si>
  <si>
    <t>Таблица №3</t>
  </si>
  <si>
    <t xml:space="preserve">к Приложению № 27
</t>
  </si>
  <si>
    <t>Тарифы на диагностические услуги, применяемые для межучрежденческих и межтерриториальных расчетов</t>
  </si>
  <si>
    <t>Тарифы на медицинские услуги, руб.</t>
  </si>
  <si>
    <t>Исследование уровня прокальцитонина в крови</t>
  </si>
  <si>
    <t>Жидкостное цитологическое исследование микропрепарата шейки матки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</si>
</sst>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0.0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</cellStyleXfs>
  <cellXfs count="50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7" fillId="0" borderId="5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wrapText="1"/>
    </xf>
    <xf numFmtId="4" fontId="9" fillId="0" borderId="1" xfId="1" applyNumberFormat="1" applyFont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2" fontId="9" fillId="0" borderId="3" xfId="1" applyNumberFormat="1" applyFont="1" applyBorder="1" applyAlignment="1">
      <alignment wrapText="1"/>
    </xf>
    <xf numFmtId="2" fontId="9" fillId="0" borderId="3" xfId="1" applyNumberFormat="1" applyFont="1" applyBorder="1" applyAlignment="1">
      <alignment horizontal="center" vertical="center"/>
    </xf>
    <xf numFmtId="4" fontId="9" fillId="0" borderId="3" xfId="1" applyNumberFormat="1" applyFont="1" applyBorder="1" applyAlignment="1">
      <alignment horizontal="center" vertical="center"/>
    </xf>
    <xf numFmtId="2" fontId="9" fillId="0" borderId="2" xfId="1" applyNumberFormat="1" applyFont="1" applyBorder="1" applyAlignment="1">
      <alignment wrapText="1"/>
    </xf>
    <xf numFmtId="166" fontId="9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/>
    </xf>
    <xf numFmtId="2" fontId="9" fillId="0" borderId="2" xfId="1" quotePrefix="1" applyNumberFormat="1" applyFont="1" applyBorder="1" applyAlignment="1">
      <alignment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left" vertical="top" wrapText="1"/>
    </xf>
    <xf numFmtId="0" fontId="11" fillId="0" borderId="10" xfId="1" applyFont="1" applyFill="1" applyBorder="1" applyAlignment="1">
      <alignment horizontal="left" vertical="top" wrapText="1"/>
    </xf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right" wrapText="1"/>
    </xf>
    <xf numFmtId="0" fontId="11" fillId="0" borderId="9" xfId="1" applyFont="1" applyFill="1" applyBorder="1" applyAlignment="1">
      <alignment horizontal="center" vertical="top" wrapText="1"/>
    </xf>
    <xf numFmtId="0" fontId="11" fillId="0" borderId="10" xfId="1" applyFont="1" applyFill="1" applyBorder="1" applyAlignment="1">
      <alignment horizontal="center" vertical="top" wrapText="1"/>
    </xf>
    <xf numFmtId="2" fontId="9" fillId="0" borderId="1" xfId="1" applyNumberFormat="1" applyFont="1" applyBorder="1" applyAlignment="1">
      <alignment vertical="center" wrapText="1"/>
    </xf>
    <xf numFmtId="0" fontId="10" fillId="0" borderId="0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9" fillId="0" borderId="4" xfId="1" applyNumberFormat="1" applyFont="1" applyBorder="1" applyAlignment="1">
      <alignment horizontal="righ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right" wrapText="1"/>
    </xf>
    <xf numFmtId="0" fontId="5" fillId="0" borderId="0" xfId="6" applyFont="1" applyFill="1" applyBorder="1" applyAlignment="1">
      <alignment horizontal="right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4 3" xfId="49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7"/>
  <sheetViews>
    <sheetView tabSelected="1" zoomScale="85" zoomScaleNormal="85" zoomScaleSheetLayoutView="90" workbookViewId="0">
      <selection activeCell="L4" sqref="L4"/>
    </sheetView>
  </sheetViews>
  <sheetFormatPr defaultColWidth="8.25" defaultRowHeight="18.75" x14ac:dyDescent="0.3"/>
  <cols>
    <col min="1" max="1" width="7.875" style="7" customWidth="1"/>
    <col min="2" max="2" width="41.875" style="13" customWidth="1"/>
    <col min="3" max="3" width="12.75" style="13" customWidth="1"/>
    <col min="4" max="4" width="11.75" style="13" customWidth="1"/>
    <col min="5" max="5" width="11.5" style="7" customWidth="1"/>
    <col min="6" max="6" width="13.5" style="7" customWidth="1"/>
    <col min="7" max="7" width="13.875" style="7" customWidth="1"/>
    <col min="8" max="16384" width="8.25" style="7"/>
  </cols>
  <sheetData>
    <row r="1" spans="1:18" s="1" customFormat="1" ht="80.25" customHeight="1" x14ac:dyDescent="0.3">
      <c r="D1" s="2"/>
      <c r="E1" s="42" t="s">
        <v>26</v>
      </c>
      <c r="F1" s="42"/>
      <c r="G1" s="42"/>
      <c r="O1" s="2"/>
      <c r="P1" s="2"/>
      <c r="Q1" s="2"/>
      <c r="R1" s="2"/>
    </row>
    <row r="2" spans="1:18" s="33" customFormat="1" ht="30.6" customHeight="1" x14ac:dyDescent="0.3">
      <c r="A2" s="31"/>
      <c r="B2" s="32"/>
      <c r="C2" s="32"/>
      <c r="D2" s="32"/>
      <c r="E2" s="42" t="s">
        <v>22</v>
      </c>
      <c r="F2" s="42"/>
    </row>
    <row r="3" spans="1:18" s="3" customFormat="1" ht="15" customHeight="1" x14ac:dyDescent="0.3">
      <c r="B3" s="4"/>
      <c r="C3" s="4"/>
      <c r="D3" s="5"/>
      <c r="F3" s="43"/>
      <c r="G3" s="43"/>
    </row>
    <row r="4" spans="1:18" s="3" customFormat="1" ht="34.9" customHeight="1" x14ac:dyDescent="0.3">
      <c r="A4" s="40" t="s">
        <v>17</v>
      </c>
      <c r="B4" s="40"/>
      <c r="C4" s="40"/>
      <c r="D4" s="40"/>
      <c r="E4" s="40"/>
      <c r="F4" s="40"/>
      <c r="G4" s="40"/>
    </row>
    <row r="5" spans="1:18" s="3" customFormat="1" x14ac:dyDescent="0.3">
      <c r="B5" s="44" t="s">
        <v>25</v>
      </c>
      <c r="C5" s="44"/>
      <c r="D5" s="44"/>
      <c r="E5" s="44"/>
      <c r="F5" s="44"/>
      <c r="G5" s="44"/>
    </row>
    <row r="6" spans="1:18" s="3" customFormat="1" ht="51.75" customHeight="1" x14ac:dyDescent="0.3">
      <c r="A6" s="41" t="s">
        <v>7</v>
      </c>
      <c r="B6" s="41" t="s">
        <v>9</v>
      </c>
      <c r="C6" s="45" t="s">
        <v>5</v>
      </c>
      <c r="D6" s="47" t="s">
        <v>8</v>
      </c>
      <c r="E6" s="47"/>
      <c r="F6" s="47"/>
      <c r="G6" s="47"/>
    </row>
    <row r="7" spans="1:18" ht="37.9" customHeight="1" thickBot="1" x14ac:dyDescent="0.35">
      <c r="A7" s="41"/>
      <c r="B7" s="41"/>
      <c r="C7" s="46"/>
      <c r="D7" s="6" t="s">
        <v>4</v>
      </c>
      <c r="E7" s="6" t="s">
        <v>3</v>
      </c>
      <c r="F7" s="6" t="s">
        <v>2</v>
      </c>
      <c r="G7" s="6" t="s">
        <v>1</v>
      </c>
    </row>
    <row r="8" spans="1:18" ht="21" customHeight="1" thickBot="1" x14ac:dyDescent="0.35">
      <c r="A8" s="28"/>
      <c r="B8" s="24"/>
      <c r="C8" s="25"/>
      <c r="D8" s="29" t="s">
        <v>18</v>
      </c>
      <c r="E8" s="29" t="s">
        <v>19</v>
      </c>
      <c r="F8" s="29" t="s">
        <v>20</v>
      </c>
      <c r="G8" s="30" t="s">
        <v>21</v>
      </c>
    </row>
    <row r="9" spans="1:18" ht="37.5" x14ac:dyDescent="0.3">
      <c r="A9" s="8">
        <v>1</v>
      </c>
      <c r="B9" s="9" t="s">
        <v>10</v>
      </c>
      <c r="C9" s="14">
        <f>ROUND(250.6*1.3,0)</f>
        <v>326</v>
      </c>
      <c r="D9" s="10">
        <f>ROUND(C9*1.4,2)</f>
        <v>456.4</v>
      </c>
      <c r="E9" s="10">
        <f>ROUND(C9*1.68,2)</f>
        <v>547.67999999999995</v>
      </c>
      <c r="F9" s="10" t="s">
        <v>0</v>
      </c>
      <c r="G9" s="10" t="s">
        <v>0</v>
      </c>
    </row>
    <row r="10" spans="1:18" ht="37.5" x14ac:dyDescent="0.3">
      <c r="A10" s="11">
        <f>A9+1</f>
        <v>2</v>
      </c>
      <c r="B10" s="9" t="s">
        <v>11</v>
      </c>
      <c r="C10" s="14">
        <f>ROUND(200*1.3,0)</f>
        <v>260</v>
      </c>
      <c r="D10" s="10">
        <f t="shared" ref="D10:D15" si="0">ROUND(C10*1.4,2)</f>
        <v>364</v>
      </c>
      <c r="E10" s="10">
        <f t="shared" ref="E10" si="1">ROUND(C10*1.68,2)</f>
        <v>436.8</v>
      </c>
      <c r="F10" s="10" t="s">
        <v>0</v>
      </c>
      <c r="G10" s="10" t="s">
        <v>0</v>
      </c>
    </row>
    <row r="11" spans="1:18" ht="37.5" x14ac:dyDescent="0.3">
      <c r="A11" s="15">
        <v>3</v>
      </c>
      <c r="B11" s="16" t="s">
        <v>12</v>
      </c>
      <c r="C11" s="17">
        <f>ROUND(807.7*1.3,0)</f>
        <v>1050</v>
      </c>
      <c r="D11" s="18">
        <f t="shared" ref="D11" si="2">ROUND(C11*1.4,2)</f>
        <v>1470</v>
      </c>
      <c r="E11" s="18">
        <f t="shared" ref="E11" si="3">ROUND(C11*1.68,2)</f>
        <v>1764</v>
      </c>
      <c r="F11" s="18" t="s">
        <v>0</v>
      </c>
      <c r="G11" s="18" t="s">
        <v>0</v>
      </c>
    </row>
    <row r="12" spans="1:18" ht="75" x14ac:dyDescent="0.3">
      <c r="A12" s="11">
        <v>4</v>
      </c>
      <c r="B12" s="9" t="s">
        <v>13</v>
      </c>
      <c r="C12" s="14">
        <f>ROUND(807.7*1.6,0)</f>
        <v>1292</v>
      </c>
      <c r="D12" s="10">
        <f>ROUND(C12*1.4,2)</f>
        <v>1808.8</v>
      </c>
      <c r="E12" s="10">
        <f>ROUND(C12*1.68,2)</f>
        <v>2170.56</v>
      </c>
      <c r="F12" s="10" t="s">
        <v>0</v>
      </c>
      <c r="G12" s="10" t="s">
        <v>0</v>
      </c>
    </row>
    <row r="13" spans="1:18" ht="112.5" x14ac:dyDescent="0.3">
      <c r="A13" s="8">
        <v>5</v>
      </c>
      <c r="B13" s="19" t="s">
        <v>15</v>
      </c>
      <c r="C13" s="20">
        <v>200</v>
      </c>
      <c r="D13" s="21">
        <f t="shared" si="0"/>
        <v>280</v>
      </c>
      <c r="E13" s="21">
        <f t="shared" ref="E13:E14" si="4">ROUND(C13*1.68,2)</f>
        <v>336</v>
      </c>
      <c r="F13" s="21" t="s">
        <v>0</v>
      </c>
      <c r="G13" s="21" t="s">
        <v>0</v>
      </c>
    </row>
    <row r="14" spans="1:18" ht="75" x14ac:dyDescent="0.3">
      <c r="A14" s="15">
        <v>6</v>
      </c>
      <c r="B14" s="19" t="s">
        <v>14</v>
      </c>
      <c r="C14" s="20">
        <v>200</v>
      </c>
      <c r="D14" s="21">
        <f t="shared" si="0"/>
        <v>280</v>
      </c>
      <c r="E14" s="21">
        <f t="shared" si="4"/>
        <v>336</v>
      </c>
      <c r="F14" s="21" t="s">
        <v>0</v>
      </c>
      <c r="G14" s="21" t="s">
        <v>0</v>
      </c>
    </row>
    <row r="15" spans="1:18" ht="112.5" x14ac:dyDescent="0.3">
      <c r="A15" s="11">
        <v>7</v>
      </c>
      <c r="B15" s="9" t="s">
        <v>6</v>
      </c>
      <c r="C15" s="12">
        <v>240</v>
      </c>
      <c r="D15" s="10">
        <f t="shared" si="0"/>
        <v>336</v>
      </c>
      <c r="E15" s="10">
        <f t="shared" ref="E15" si="5">ROUND(C15*1.68,2)</f>
        <v>403.2</v>
      </c>
      <c r="F15" s="10" t="s">
        <v>0</v>
      </c>
      <c r="G15" s="10" t="s">
        <v>0</v>
      </c>
    </row>
    <row r="17" spans="2:8" ht="43.5" customHeight="1" x14ac:dyDescent="0.3">
      <c r="B17" s="40"/>
      <c r="C17" s="40"/>
      <c r="D17" s="40"/>
      <c r="E17" s="40"/>
      <c r="F17" s="40"/>
      <c r="G17" s="40"/>
      <c r="H17" s="40"/>
    </row>
  </sheetData>
  <mergeCells count="10">
    <mergeCell ref="B17:H17"/>
    <mergeCell ref="A6:A7"/>
    <mergeCell ref="E1:G1"/>
    <mergeCell ref="F3:G3"/>
    <mergeCell ref="B5:G5"/>
    <mergeCell ref="B6:B7"/>
    <mergeCell ref="C6:C7"/>
    <mergeCell ref="D6:G6"/>
    <mergeCell ref="A4:G4"/>
    <mergeCell ref="E2:F2"/>
  </mergeCells>
  <pageMargins left="0.52" right="0.19685039370078741" top="0.61" bottom="0.39370078740157483" header="0.11811023622047245" footer="0.11811023622047245"/>
  <pageSetup paperSize="9" scale="79" firstPageNumber="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9"/>
  <sheetViews>
    <sheetView zoomScale="85" zoomScaleNormal="85" zoomScaleSheetLayoutView="90" workbookViewId="0">
      <selection activeCell="E2" sqref="E2:F2"/>
    </sheetView>
  </sheetViews>
  <sheetFormatPr defaultColWidth="8.25" defaultRowHeight="18.75" x14ac:dyDescent="0.3"/>
  <cols>
    <col min="1" max="1" width="7.875" style="7" customWidth="1"/>
    <col min="2" max="2" width="41.875" style="13" customWidth="1"/>
    <col min="3" max="3" width="12.75" style="13" customWidth="1"/>
    <col min="4" max="4" width="11.75" style="13" customWidth="1"/>
    <col min="5" max="5" width="11.5" style="7" customWidth="1"/>
    <col min="6" max="6" width="13.5" style="7" customWidth="1"/>
    <col min="7" max="7" width="13.875" style="7" customWidth="1"/>
    <col min="8" max="16384" width="8.25" style="7"/>
  </cols>
  <sheetData>
    <row r="1" spans="1:18" s="1" customFormat="1" ht="80.25" customHeight="1" x14ac:dyDescent="0.3">
      <c r="D1" s="2"/>
      <c r="E1" s="42" t="s">
        <v>26</v>
      </c>
      <c r="F1" s="42"/>
      <c r="G1" s="42"/>
      <c r="O1" s="2"/>
      <c r="P1" s="2"/>
      <c r="Q1" s="2"/>
      <c r="R1" s="2"/>
    </row>
    <row r="2" spans="1:18" s="33" customFormat="1" ht="30.6" customHeight="1" x14ac:dyDescent="0.3">
      <c r="A2" s="31"/>
      <c r="B2" s="32"/>
      <c r="C2" s="32"/>
      <c r="D2" s="32"/>
      <c r="E2" s="42" t="s">
        <v>23</v>
      </c>
      <c r="F2" s="42"/>
    </row>
    <row r="3" spans="1:18" s="3" customFormat="1" ht="15" customHeight="1" x14ac:dyDescent="0.3">
      <c r="B3" s="4"/>
      <c r="C3" s="4"/>
      <c r="D3" s="5"/>
      <c r="F3" s="43"/>
      <c r="G3" s="43"/>
    </row>
    <row r="4" spans="1:18" s="3" customFormat="1" ht="34.9" customHeight="1" x14ac:dyDescent="0.3">
      <c r="A4" s="40" t="s">
        <v>24</v>
      </c>
      <c r="B4" s="40"/>
      <c r="C4" s="40"/>
      <c r="D4" s="40"/>
      <c r="E4" s="40"/>
      <c r="F4" s="40"/>
      <c r="G4" s="40"/>
    </row>
    <row r="5" spans="1:18" s="3" customFormat="1" x14ac:dyDescent="0.3">
      <c r="B5" s="44" t="s">
        <v>25</v>
      </c>
      <c r="C5" s="44"/>
      <c r="D5" s="44"/>
      <c r="E5" s="44"/>
      <c r="F5" s="44"/>
      <c r="G5" s="44"/>
    </row>
    <row r="6" spans="1:18" s="3" customFormat="1" ht="51.75" customHeight="1" x14ac:dyDescent="0.3">
      <c r="A6" s="41" t="s">
        <v>7</v>
      </c>
      <c r="B6" s="41" t="s">
        <v>9</v>
      </c>
      <c r="C6" s="45" t="s">
        <v>5</v>
      </c>
      <c r="D6" s="47" t="s">
        <v>8</v>
      </c>
      <c r="E6" s="47"/>
      <c r="F6" s="47"/>
      <c r="G6" s="47"/>
    </row>
    <row r="7" spans="1:18" ht="37.9" customHeight="1" thickBot="1" x14ac:dyDescent="0.35">
      <c r="A7" s="41"/>
      <c r="B7" s="41"/>
      <c r="C7" s="46"/>
      <c r="D7" s="6" t="s">
        <v>4</v>
      </c>
      <c r="E7" s="6" t="s">
        <v>3</v>
      </c>
      <c r="F7" s="6" t="s">
        <v>2</v>
      </c>
      <c r="G7" s="6" t="s">
        <v>1</v>
      </c>
    </row>
    <row r="8" spans="1:18" ht="21" customHeight="1" thickBot="1" x14ac:dyDescent="0.35">
      <c r="A8" s="28"/>
      <c r="B8" s="26"/>
      <c r="C8" s="27"/>
      <c r="D8" s="29" t="s">
        <v>18</v>
      </c>
      <c r="E8" s="29" t="s">
        <v>19</v>
      </c>
      <c r="F8" s="29" t="s">
        <v>20</v>
      </c>
      <c r="G8" s="30" t="s">
        <v>21</v>
      </c>
    </row>
    <row r="9" spans="1:18" ht="93.75" x14ac:dyDescent="0.3">
      <c r="A9" s="23">
        <v>1</v>
      </c>
      <c r="B9" s="22" t="s">
        <v>16</v>
      </c>
      <c r="C9" s="20">
        <v>200</v>
      </c>
      <c r="D9" s="21">
        <f t="shared" ref="D9" si="0">ROUND(C9*1.4,2)</f>
        <v>280</v>
      </c>
      <c r="E9" s="21">
        <f t="shared" ref="E9" si="1">ROUND(C9*1.68,2)</f>
        <v>336</v>
      </c>
      <c r="F9" s="21" t="s">
        <v>0</v>
      </c>
      <c r="G9" s="21" t="s">
        <v>0</v>
      </c>
    </row>
  </sheetData>
  <mergeCells count="9">
    <mergeCell ref="E1:G1"/>
    <mergeCell ref="F3:G3"/>
    <mergeCell ref="A4:G4"/>
    <mergeCell ref="B5:G5"/>
    <mergeCell ref="A6:A7"/>
    <mergeCell ref="B6:B7"/>
    <mergeCell ref="C6:C7"/>
    <mergeCell ref="D6:G6"/>
    <mergeCell ref="E2:F2"/>
  </mergeCells>
  <pageMargins left="0.51181102362204722" right="0.19685039370078741" top="0.59055118110236227" bottom="0.39370078740157483" header="0.11811023622047245" footer="0.11811023622047245"/>
  <pageSetup paperSize="9" scale="80" firstPageNumber="2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1"/>
  <sheetViews>
    <sheetView view="pageBreakPreview" zoomScale="90" zoomScaleNormal="85" zoomScaleSheetLayoutView="90" workbookViewId="0">
      <selection activeCell="D7" sqref="D7:G7"/>
    </sheetView>
  </sheetViews>
  <sheetFormatPr defaultColWidth="8.25" defaultRowHeight="18.75" x14ac:dyDescent="0.3"/>
  <cols>
    <col min="1" max="1" width="7.875" style="7" customWidth="1"/>
    <col min="2" max="2" width="41.875" style="13" customWidth="1"/>
    <col min="3" max="3" width="11.125" style="13" customWidth="1"/>
    <col min="4" max="4" width="11.75" style="13" customWidth="1"/>
    <col min="5" max="5" width="11.5" style="7" customWidth="1"/>
    <col min="6" max="6" width="11.875" style="7" customWidth="1"/>
    <col min="7" max="7" width="13.875" style="7" customWidth="1"/>
    <col min="8" max="16384" width="8.25" style="7"/>
  </cols>
  <sheetData>
    <row r="1" spans="1:18" x14ac:dyDescent="0.3">
      <c r="D1" s="48" t="s">
        <v>27</v>
      </c>
      <c r="E1" s="48"/>
      <c r="F1" s="48"/>
      <c r="G1" s="48"/>
    </row>
    <row r="2" spans="1:18" s="1" customFormat="1" x14ac:dyDescent="0.3">
      <c r="D2" s="36"/>
      <c r="E2" s="42" t="s">
        <v>28</v>
      </c>
      <c r="F2" s="42"/>
      <c r="G2" s="42"/>
      <c r="O2" s="2"/>
      <c r="P2" s="2"/>
      <c r="Q2" s="2"/>
      <c r="R2" s="2"/>
    </row>
    <row r="3" spans="1:18" s="33" customFormat="1" x14ac:dyDescent="0.3">
      <c r="A3" s="31"/>
      <c r="B3" s="32"/>
      <c r="C3" s="32"/>
      <c r="D3" s="49"/>
      <c r="E3" s="49"/>
      <c r="F3" s="49"/>
      <c r="G3" s="49"/>
    </row>
    <row r="4" spans="1:18" s="3" customFormat="1" ht="15" customHeight="1" x14ac:dyDescent="0.3">
      <c r="B4" s="4"/>
      <c r="C4" s="4"/>
      <c r="D4" s="5"/>
      <c r="F4" s="43"/>
      <c r="G4" s="43"/>
    </row>
    <row r="5" spans="1:18" s="3" customFormat="1" ht="34.9" customHeight="1" x14ac:dyDescent="0.3">
      <c r="A5" s="40" t="s">
        <v>29</v>
      </c>
      <c r="B5" s="40"/>
      <c r="C5" s="40"/>
      <c r="D5" s="40"/>
      <c r="E5" s="40"/>
      <c r="F5" s="40"/>
      <c r="G5" s="40"/>
    </row>
    <row r="6" spans="1:18" s="3" customFormat="1" x14ac:dyDescent="0.3">
      <c r="B6" s="44" t="s">
        <v>25</v>
      </c>
      <c r="C6" s="44"/>
      <c r="D6" s="44"/>
      <c r="E6" s="44"/>
      <c r="F6" s="44"/>
      <c r="G6" s="44"/>
    </row>
    <row r="7" spans="1:18" s="3" customFormat="1" ht="51.75" customHeight="1" x14ac:dyDescent="0.3">
      <c r="A7" s="41" t="s">
        <v>7</v>
      </c>
      <c r="B7" s="41" t="s">
        <v>9</v>
      </c>
      <c r="C7" s="45" t="s">
        <v>5</v>
      </c>
      <c r="D7" s="47" t="s">
        <v>30</v>
      </c>
      <c r="E7" s="47"/>
      <c r="F7" s="47"/>
      <c r="G7" s="47"/>
    </row>
    <row r="8" spans="1:18" ht="37.9" customHeight="1" thickBot="1" x14ac:dyDescent="0.35">
      <c r="A8" s="41"/>
      <c r="B8" s="41"/>
      <c r="C8" s="46"/>
      <c r="D8" s="6" t="s">
        <v>4</v>
      </c>
      <c r="E8" s="6" t="s">
        <v>3</v>
      </c>
      <c r="F8" s="6" t="s">
        <v>2</v>
      </c>
      <c r="G8" s="6" t="s">
        <v>1</v>
      </c>
    </row>
    <row r="9" spans="1:18" ht="21" customHeight="1" thickBot="1" x14ac:dyDescent="0.35">
      <c r="A9" s="28"/>
      <c r="B9" s="34"/>
      <c r="C9" s="35"/>
      <c r="D9" s="37" t="s">
        <v>18</v>
      </c>
      <c r="E9" s="37" t="s">
        <v>19</v>
      </c>
      <c r="F9" s="37" t="s">
        <v>20</v>
      </c>
      <c r="G9" s="38" t="s">
        <v>21</v>
      </c>
    </row>
    <row r="10" spans="1:18" ht="39" customHeight="1" x14ac:dyDescent="0.3">
      <c r="A10" s="8">
        <v>1</v>
      </c>
      <c r="B10" s="39" t="s">
        <v>31</v>
      </c>
      <c r="C10" s="14">
        <v>934.29</v>
      </c>
      <c r="D10" s="10">
        <f>ROUND(C10*1.4,2)</f>
        <v>1308.01</v>
      </c>
      <c r="E10" s="10">
        <f>ROUND(C10*1.68,2)</f>
        <v>1569.61</v>
      </c>
      <c r="F10" s="10" t="s">
        <v>0</v>
      </c>
      <c r="G10" s="10" t="s">
        <v>0</v>
      </c>
    </row>
    <row r="11" spans="1:18" ht="55.9" customHeight="1" x14ac:dyDescent="0.3">
      <c r="A11" s="8">
        <v>2</v>
      </c>
      <c r="B11" s="39" t="s">
        <v>32</v>
      </c>
      <c r="C11" s="14">
        <v>617.14</v>
      </c>
      <c r="D11" s="10">
        <f>ROUND(C11*1.4,2)</f>
        <v>864</v>
      </c>
      <c r="E11" s="10">
        <f>ROUND(C11*1.68,2)</f>
        <v>1036.8</v>
      </c>
      <c r="F11" s="10" t="s">
        <v>0</v>
      </c>
      <c r="G11" s="10" t="s">
        <v>0</v>
      </c>
    </row>
  </sheetData>
  <mergeCells count="10">
    <mergeCell ref="A7:A8"/>
    <mergeCell ref="B7:B8"/>
    <mergeCell ref="C7:C8"/>
    <mergeCell ref="D7:G7"/>
    <mergeCell ref="D1:G1"/>
    <mergeCell ref="E2:G2"/>
    <mergeCell ref="D3:G3"/>
    <mergeCell ref="F4:G4"/>
    <mergeCell ref="A5:G5"/>
    <mergeCell ref="B6:G6"/>
  </mergeCells>
  <pageMargins left="0.52" right="0.19685039370078741" top="0.61" bottom="0.39370078740157483" header="0.11811023622047245" footer="0.11811023622047245"/>
  <pageSetup paperSize="9" scale="82" firstPageNumber="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телемедицина</vt:lpstr>
      <vt:lpstr>экспертное мнение</vt:lpstr>
      <vt:lpstr>Т1</vt:lpstr>
      <vt:lpstr>Т1!Область_печати</vt:lpstr>
      <vt:lpstr>телемедицина!Область_печати</vt:lpstr>
      <vt:lpstr>'экспертное мнение'!Область_печати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cp:lastPrinted>2021-07-23T06:28:04Z</cp:lastPrinted>
  <dcterms:created xsi:type="dcterms:W3CDTF">2019-12-29T23:41:14Z</dcterms:created>
  <dcterms:modified xsi:type="dcterms:W3CDTF">2022-02-02T05:42:57Z</dcterms:modified>
</cp:coreProperties>
</file>